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1400"/>
  </bookViews>
  <sheets>
    <sheet name="Overview" sheetId="2" r:id="rId1"/>
    <sheet name="Document Categorisation" sheetId="3" r:id="rId2"/>
    <sheet name="Category 1 &amp; 2" sheetId="1" r:id="rId3"/>
    <sheet name="Category 3" sheetId="4" r:id="rId4"/>
  </sheets>
  <definedNames>
    <definedName name="_xlnm._FilterDatabase" localSheetId="2" hidden="1">'Category 1 &amp; 2'!$A$1:$L$128</definedName>
    <definedName name="_xlnm._FilterDatabase" localSheetId="3" hidden="1">'Category 3'!$A$1:$M$1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3" i="1" l="1"/>
  <c r="N134" i="1" s="1"/>
  <c r="O133" i="1"/>
  <c r="O134" i="1" s="1"/>
  <c r="P133" i="1"/>
  <c r="P134" i="1" s="1"/>
  <c r="Q133" i="1"/>
  <c r="Q134" i="1" s="1"/>
  <c r="R133" i="1"/>
  <c r="R134" i="1" s="1"/>
  <c r="S133" i="1"/>
  <c r="S134" i="1" s="1"/>
  <c r="T133" i="1"/>
  <c r="T134" i="1" s="1"/>
  <c r="U133" i="1"/>
  <c r="U134" i="1" s="1"/>
  <c r="V133" i="1"/>
  <c r="V134" i="1" s="1"/>
  <c r="W133" i="1"/>
  <c r="W134" i="1" s="1"/>
  <c r="X133" i="1"/>
  <c r="X134" i="1" s="1"/>
  <c r="Y133" i="1"/>
  <c r="Y134" i="1" s="1"/>
  <c r="Z133" i="1"/>
  <c r="Z134" i="1" s="1"/>
  <c r="AA133" i="1"/>
  <c r="AA134" i="1" s="1"/>
  <c r="AB133" i="1"/>
  <c r="AB134" i="1" s="1"/>
  <c r="AC133" i="1"/>
  <c r="AC134" i="1" s="1"/>
  <c r="AD133" i="1"/>
  <c r="AD134" i="1" s="1"/>
  <c r="AE133" i="1"/>
  <c r="AE134" i="1" s="1"/>
  <c r="AF133" i="1"/>
  <c r="AF134" i="1" s="1"/>
  <c r="AG133" i="1"/>
  <c r="AG134" i="1" s="1"/>
  <c r="AH133" i="1"/>
  <c r="AH134" i="1" s="1"/>
  <c r="AI133" i="1"/>
  <c r="AI134" i="1" s="1"/>
  <c r="AJ133" i="1"/>
  <c r="AJ134" i="1" s="1"/>
  <c r="AK133" i="1"/>
  <c r="AK134" i="1" s="1"/>
  <c r="AL133" i="1"/>
  <c r="AL134" i="1" s="1"/>
  <c r="AM133" i="1"/>
  <c r="AM134" i="1" s="1"/>
  <c r="AN133" i="1"/>
  <c r="AN134" i="1" s="1"/>
  <c r="AO133" i="1"/>
  <c r="AO134" i="1" s="1"/>
  <c r="AP133" i="1"/>
  <c r="AP134" i="1" s="1"/>
  <c r="M133" i="1"/>
  <c r="M134" i="1" s="1"/>
  <c r="N130" i="1"/>
  <c r="N131" i="1" s="1"/>
  <c r="O130" i="1"/>
  <c r="P130" i="1"/>
  <c r="P131" i="1" s="1"/>
  <c r="Q130" i="1"/>
  <c r="Q131" i="1" s="1"/>
  <c r="R130" i="1"/>
  <c r="R131" i="1" s="1"/>
  <c r="S130" i="1"/>
  <c r="S131" i="1" s="1"/>
  <c r="T130" i="1"/>
  <c r="T131" i="1" s="1"/>
  <c r="U130" i="1"/>
  <c r="U131" i="1" s="1"/>
  <c r="V130" i="1"/>
  <c r="V131" i="1" s="1"/>
  <c r="W130" i="1"/>
  <c r="W131" i="1" s="1"/>
  <c r="X130" i="1"/>
  <c r="X131" i="1" s="1"/>
  <c r="Y130" i="1"/>
  <c r="Y131" i="1" s="1"/>
  <c r="Z130" i="1"/>
  <c r="Z131" i="1" s="1"/>
  <c r="AA130" i="1"/>
  <c r="AA131" i="1" s="1"/>
  <c r="AB130" i="1"/>
  <c r="AB131" i="1" s="1"/>
  <c r="AC130" i="1"/>
  <c r="AC131" i="1" s="1"/>
  <c r="AD130" i="1"/>
  <c r="AD131" i="1" s="1"/>
  <c r="AE130" i="1"/>
  <c r="AE131" i="1" s="1"/>
  <c r="AF130" i="1"/>
  <c r="AF131" i="1" s="1"/>
  <c r="AG130" i="1"/>
  <c r="AG131" i="1" s="1"/>
  <c r="AH130" i="1"/>
  <c r="AH131" i="1" s="1"/>
  <c r="AI130" i="1"/>
  <c r="AI131" i="1" s="1"/>
  <c r="AJ130" i="1"/>
  <c r="AJ131" i="1" s="1"/>
  <c r="AK130" i="1"/>
  <c r="AK131" i="1" s="1"/>
  <c r="AL130" i="1"/>
  <c r="AL131" i="1" s="1"/>
  <c r="AM130" i="1"/>
  <c r="AM131" i="1" s="1"/>
  <c r="AN130" i="1"/>
  <c r="AN131" i="1" s="1"/>
  <c r="AO130" i="1"/>
  <c r="AO131" i="1" s="1"/>
  <c r="AP130" i="1"/>
  <c r="AP131" i="1" s="1"/>
  <c r="O131" i="1"/>
  <c r="M130" i="1"/>
  <c r="M131" i="1" s="1"/>
  <c r="AQ125" i="1" l="1"/>
  <c r="AR125" i="1" s="1"/>
  <c r="AQ124" i="1"/>
  <c r="AR124" i="1" s="1"/>
  <c r="AQ123" i="1"/>
  <c r="AR123" i="1" s="1"/>
  <c r="AQ122" i="1"/>
  <c r="AR122" i="1" s="1"/>
  <c r="AQ121" i="1"/>
  <c r="AR121" i="1" s="1"/>
  <c r="AQ120" i="1"/>
  <c r="AR120" i="1" s="1"/>
  <c r="AQ119" i="1"/>
  <c r="AR119" i="1" s="1"/>
  <c r="AQ118" i="1"/>
  <c r="AR118" i="1" s="1"/>
  <c r="AQ117" i="1"/>
  <c r="AR117" i="1" s="1"/>
  <c r="AQ116" i="1"/>
  <c r="AR116" i="1" s="1"/>
  <c r="AQ115" i="1"/>
  <c r="AR115" i="1" s="1"/>
  <c r="AQ114" i="1"/>
  <c r="AR114" i="1" s="1"/>
  <c r="AQ113" i="1"/>
  <c r="AR113" i="1" s="1"/>
  <c r="AQ112" i="1"/>
  <c r="AR112" i="1" s="1"/>
  <c r="AQ111" i="1"/>
  <c r="AR111" i="1" s="1"/>
  <c r="AQ110" i="1"/>
  <c r="AR110" i="1" s="1"/>
  <c r="AQ109" i="1"/>
  <c r="AR109" i="1" s="1"/>
  <c r="AQ108" i="1"/>
  <c r="AR108" i="1" s="1"/>
  <c r="AQ107" i="1"/>
  <c r="AR107" i="1" s="1"/>
  <c r="AQ106" i="1"/>
  <c r="AR106" i="1" s="1"/>
  <c r="AQ105" i="1"/>
  <c r="AR105" i="1" s="1"/>
  <c r="AQ104" i="1"/>
  <c r="AR104" i="1" s="1"/>
  <c r="AQ103" i="1"/>
  <c r="AR103" i="1" s="1"/>
  <c r="AQ102" i="1"/>
  <c r="AR102" i="1" s="1"/>
  <c r="AQ101" i="1"/>
  <c r="AR101" i="1" s="1"/>
  <c r="AQ100" i="1"/>
  <c r="AR100" i="1" s="1"/>
  <c r="AQ99" i="1"/>
  <c r="AR99" i="1" s="1"/>
  <c r="AQ98" i="1"/>
  <c r="AR98" i="1" s="1"/>
  <c r="AQ97" i="1"/>
  <c r="AR97" i="1" s="1"/>
  <c r="AQ96" i="1"/>
  <c r="AR96" i="1" s="1"/>
  <c r="AQ95" i="1"/>
  <c r="AR95" i="1" s="1"/>
  <c r="AQ94" i="1"/>
  <c r="AR94" i="1" s="1"/>
  <c r="AQ93" i="1"/>
  <c r="AR93" i="1" s="1"/>
  <c r="AQ92" i="1"/>
  <c r="AR92" i="1" s="1"/>
  <c r="AQ91" i="1"/>
  <c r="AR91" i="1" s="1"/>
  <c r="AQ90" i="1"/>
  <c r="AR90" i="1" s="1"/>
  <c r="AQ89" i="1"/>
  <c r="AR89" i="1" s="1"/>
  <c r="AQ88" i="1"/>
  <c r="AR88" i="1" s="1"/>
  <c r="AQ87" i="1"/>
  <c r="AR87" i="1" s="1"/>
  <c r="AQ86" i="1"/>
  <c r="AR86" i="1" s="1"/>
  <c r="AQ85" i="1"/>
  <c r="AR85" i="1" s="1"/>
  <c r="AQ84" i="1"/>
  <c r="AR84" i="1" s="1"/>
  <c r="AQ83" i="1"/>
  <c r="AR83" i="1" s="1"/>
  <c r="AQ82" i="1"/>
  <c r="AR82" i="1" s="1"/>
  <c r="AQ81" i="1"/>
  <c r="AR81" i="1" s="1"/>
  <c r="AQ80" i="1"/>
  <c r="AR80" i="1" s="1"/>
  <c r="AQ79" i="1"/>
  <c r="AR79" i="1" s="1"/>
  <c r="AQ78" i="1"/>
  <c r="AR78" i="1" s="1"/>
  <c r="AQ77" i="1"/>
  <c r="AR77" i="1" s="1"/>
  <c r="AQ76" i="1"/>
  <c r="AR76" i="1" s="1"/>
  <c r="AQ75" i="1"/>
  <c r="AR75" i="1" s="1"/>
  <c r="AQ74" i="1"/>
  <c r="AR74" i="1" s="1"/>
  <c r="AQ73" i="1"/>
  <c r="AR73" i="1" s="1"/>
  <c r="AQ72" i="1"/>
  <c r="AR72" i="1" s="1"/>
  <c r="AQ71" i="1"/>
  <c r="AR71" i="1" s="1"/>
  <c r="AQ70" i="1"/>
  <c r="AR70" i="1" s="1"/>
  <c r="AQ69" i="1"/>
  <c r="AR69" i="1" s="1"/>
  <c r="AQ68" i="1"/>
  <c r="AR68" i="1" s="1"/>
  <c r="AQ67" i="1"/>
  <c r="AR67" i="1" s="1"/>
  <c r="AQ66" i="1"/>
  <c r="AR66" i="1" s="1"/>
  <c r="AQ65" i="1"/>
  <c r="AR65" i="1" s="1"/>
  <c r="AQ64" i="1"/>
  <c r="AR64" i="1" s="1"/>
  <c r="AQ63" i="1"/>
  <c r="AR63" i="1" s="1"/>
  <c r="AQ62" i="1"/>
  <c r="AR62" i="1" s="1"/>
  <c r="AQ61" i="1"/>
  <c r="AR61" i="1" s="1"/>
  <c r="AQ60" i="1"/>
  <c r="AR60" i="1" s="1"/>
  <c r="AQ59" i="1"/>
  <c r="AR59" i="1" s="1"/>
  <c r="AQ58" i="1"/>
  <c r="AR58" i="1" s="1"/>
  <c r="AQ57" i="1"/>
  <c r="AR57" i="1" s="1"/>
  <c r="AQ56" i="1"/>
  <c r="AR56" i="1" s="1"/>
  <c r="AQ55" i="1"/>
  <c r="AR55" i="1" s="1"/>
  <c r="AQ54" i="1"/>
  <c r="AR54" i="1" s="1"/>
  <c r="AQ53" i="1"/>
  <c r="AR53" i="1" s="1"/>
  <c r="AQ52" i="1"/>
  <c r="AR52" i="1" s="1"/>
  <c r="AQ51" i="1"/>
  <c r="AR51" i="1" s="1"/>
  <c r="AQ50" i="1"/>
  <c r="AR50" i="1" s="1"/>
  <c r="AQ49" i="1"/>
  <c r="AR49" i="1" s="1"/>
  <c r="AQ48" i="1"/>
  <c r="AR48" i="1" s="1"/>
  <c r="AQ47" i="1"/>
  <c r="AR47" i="1" s="1"/>
  <c r="AQ46" i="1"/>
  <c r="AR46" i="1" s="1"/>
  <c r="AQ45" i="1"/>
  <c r="AR45" i="1" s="1"/>
  <c r="AQ44" i="1"/>
  <c r="AR44" i="1" s="1"/>
  <c r="AQ43" i="1"/>
  <c r="AR43" i="1" s="1"/>
  <c r="AQ42" i="1"/>
  <c r="AR42" i="1" s="1"/>
  <c r="AQ41" i="1"/>
  <c r="AR41" i="1" s="1"/>
  <c r="AQ40" i="1"/>
  <c r="AR40" i="1" s="1"/>
  <c r="AQ39" i="1"/>
  <c r="AR39" i="1" s="1"/>
  <c r="AQ38" i="1"/>
  <c r="AR38" i="1" s="1"/>
  <c r="AQ37" i="1"/>
  <c r="AR37" i="1" s="1"/>
  <c r="AQ36" i="1"/>
  <c r="AR36" i="1" s="1"/>
  <c r="AQ35" i="1"/>
  <c r="AR35" i="1" s="1"/>
  <c r="AQ34" i="1"/>
  <c r="AR34" i="1" s="1"/>
  <c r="AQ33" i="1"/>
  <c r="AR33" i="1" s="1"/>
  <c r="AQ32" i="1"/>
  <c r="AR32" i="1" s="1"/>
  <c r="AQ31" i="1"/>
  <c r="AR31" i="1" s="1"/>
  <c r="AQ30" i="1"/>
  <c r="AR30" i="1" s="1"/>
  <c r="AQ29" i="1"/>
  <c r="AR29" i="1" s="1"/>
  <c r="AQ28" i="1"/>
  <c r="AR28" i="1" s="1"/>
  <c r="AQ27" i="1"/>
  <c r="AR27" i="1" s="1"/>
  <c r="AQ26" i="1"/>
  <c r="AR26" i="1" s="1"/>
  <c r="AQ25" i="1"/>
  <c r="AR25" i="1" s="1"/>
  <c r="AQ24" i="1"/>
  <c r="AR24" i="1" s="1"/>
  <c r="AQ23" i="1"/>
  <c r="AR23" i="1" s="1"/>
  <c r="AQ22" i="1"/>
  <c r="AR22" i="1" s="1"/>
  <c r="AQ21" i="1"/>
  <c r="AR21" i="1" s="1"/>
  <c r="AQ20" i="1"/>
  <c r="AR20" i="1" s="1"/>
  <c r="AQ19" i="1"/>
  <c r="AR19" i="1" s="1"/>
  <c r="AQ18" i="1"/>
  <c r="AR18" i="1" s="1"/>
  <c r="AQ17" i="1"/>
  <c r="AR17" i="1" s="1"/>
  <c r="AQ16" i="1"/>
  <c r="AR16" i="1" s="1"/>
  <c r="AQ15" i="1"/>
  <c r="AR15" i="1" s="1"/>
  <c r="AQ14" i="1"/>
  <c r="AR14" i="1" s="1"/>
  <c r="AQ13" i="1"/>
  <c r="AR13" i="1" s="1"/>
  <c r="AQ12" i="1"/>
  <c r="AR12" i="1" s="1"/>
  <c r="AQ11" i="1"/>
  <c r="AR11" i="1" s="1"/>
  <c r="AQ10" i="1"/>
  <c r="AR10" i="1" s="1"/>
  <c r="AQ9" i="1"/>
  <c r="AR9" i="1" s="1"/>
  <c r="AQ8" i="1"/>
  <c r="AR8" i="1" s="1"/>
  <c r="AQ7" i="1"/>
  <c r="AR7" i="1" s="1"/>
  <c r="AQ6" i="1"/>
  <c r="AR6" i="1" s="1"/>
  <c r="AQ5" i="1"/>
  <c r="AR5" i="1" s="1"/>
  <c r="AQ4" i="1"/>
  <c r="AR4" i="1" s="1"/>
  <c r="AP127" i="1"/>
  <c r="AP128" i="1" s="1"/>
  <c r="AO127" i="1"/>
  <c r="AO128" i="1" s="1"/>
  <c r="AN127" i="1"/>
  <c r="AN128" i="1" s="1"/>
  <c r="AM127" i="1"/>
  <c r="AM128" i="1" s="1"/>
  <c r="AL127" i="1"/>
  <c r="AL128" i="1" s="1"/>
  <c r="AK127" i="1"/>
  <c r="AK128" i="1" s="1"/>
  <c r="AJ127" i="1"/>
  <c r="AJ128" i="1" s="1"/>
  <c r="AI127" i="1"/>
  <c r="AI128" i="1" s="1"/>
  <c r="AH127" i="1"/>
  <c r="AH128" i="1" s="1"/>
  <c r="AG127" i="1"/>
  <c r="AG128" i="1" s="1"/>
  <c r="AF127" i="1"/>
  <c r="AF128" i="1" s="1"/>
  <c r="AE127" i="1"/>
  <c r="AE128" i="1" s="1"/>
  <c r="AD127" i="1"/>
  <c r="AD128" i="1" s="1"/>
  <c r="AC127" i="1"/>
  <c r="AC128" i="1" s="1"/>
  <c r="AB127" i="1"/>
  <c r="AB128" i="1" s="1"/>
  <c r="AA127" i="1"/>
  <c r="AA128" i="1" s="1"/>
  <c r="Z127" i="1"/>
  <c r="Z128" i="1" s="1"/>
  <c r="Y127" i="1"/>
  <c r="Y128" i="1" s="1"/>
  <c r="X127" i="1"/>
  <c r="X128" i="1" s="1"/>
  <c r="W127" i="1"/>
  <c r="W128" i="1" s="1"/>
  <c r="V127" i="1"/>
  <c r="V128" i="1" s="1"/>
  <c r="U127" i="1"/>
  <c r="U128" i="1" s="1"/>
  <c r="T127" i="1"/>
  <c r="T128" i="1" s="1"/>
  <c r="S127" i="1"/>
  <c r="S128" i="1" s="1"/>
  <c r="R127" i="1"/>
  <c r="R128" i="1" s="1"/>
  <c r="Q127" i="1"/>
  <c r="Q128" i="1" s="1"/>
  <c r="P127" i="1"/>
  <c r="P128" i="1" s="1"/>
  <c r="O127" i="1"/>
  <c r="O128" i="1" s="1"/>
  <c r="N127" i="1"/>
  <c r="N128" i="1" s="1"/>
  <c r="M127" i="1"/>
  <c r="M128" i="1" l="1"/>
</calcChain>
</file>

<file path=xl/comments1.xml><?xml version="1.0" encoding="utf-8"?>
<comments xmlns="http://schemas.openxmlformats.org/spreadsheetml/2006/main">
  <authors>
    <author>Author</author>
  </authors>
  <commentList>
    <comment ref="C1" authorId="0" shapeId="0">
      <text>
        <r>
          <rPr>
            <sz val="9"/>
            <color indexed="81"/>
            <rFont val="Tahoma"/>
            <family val="2"/>
          </rPr>
          <t xml:space="preserve">
</t>
        </r>
        <r>
          <rPr>
            <b/>
            <sz val="9"/>
            <color indexed="81"/>
            <rFont val="Tahoma"/>
            <family val="2"/>
          </rPr>
          <t>HA</t>
        </r>
        <r>
          <rPr>
            <sz val="9"/>
            <color indexed="81"/>
            <rFont val="Tahoma"/>
            <family val="2"/>
          </rPr>
          <t xml:space="preserve"> = health authority (national authority tasked with providing guidance for emergency medical services)
</t>
        </r>
        <r>
          <rPr>
            <b/>
            <sz val="9"/>
            <color indexed="81"/>
            <rFont val="Tahoma"/>
            <family val="2"/>
          </rPr>
          <t>PS</t>
        </r>
        <r>
          <rPr>
            <sz val="9"/>
            <color indexed="81"/>
            <rFont val="Tahoma"/>
            <family val="2"/>
          </rPr>
          <t xml:space="preserve"> = professional society/association/regulatory body
</t>
        </r>
        <r>
          <rPr>
            <b/>
            <sz val="9"/>
            <color indexed="81"/>
            <rFont val="Tahoma"/>
            <family val="2"/>
          </rPr>
          <t>JO</t>
        </r>
        <r>
          <rPr>
            <sz val="9"/>
            <color indexed="81"/>
            <rFont val="Tahoma"/>
            <family val="2"/>
          </rPr>
          <t xml:space="preserve"> (pp) = journal (pre print/pre proof)
</t>
        </r>
      </text>
    </comment>
    <comment ref="Y3" authorId="0" shapeId="0">
      <text>
        <r>
          <rPr>
            <b/>
            <sz val="9"/>
            <color indexed="81"/>
            <rFont val="Tahoma"/>
            <family val="2"/>
          </rPr>
          <t>Author:</t>
        </r>
        <r>
          <rPr>
            <sz val="9"/>
            <color indexed="81"/>
            <rFont val="Tahoma"/>
            <family val="2"/>
          </rPr>
          <t xml:space="preserve">
e.g. oxygen services</t>
        </r>
      </text>
    </comment>
    <comment ref="N4" authorId="0" shapeId="0">
      <text>
        <r>
          <rPr>
            <b/>
            <sz val="9"/>
            <color indexed="81"/>
            <rFont val="Tahoma"/>
            <family val="2"/>
          </rPr>
          <t>Author:</t>
        </r>
        <r>
          <rPr>
            <sz val="9"/>
            <color indexed="81"/>
            <rFont val="Tahoma"/>
            <family val="2"/>
          </rPr>
          <t xml:space="preserve">
Prioritization of calls for service (for services that do not currently use priority dispatch systems) including basic algorithms for non-medically trained dispatchers or referring calls to recorded information, nurse triage hotlines, public health information lines, or other technology-based systems 
• Recommending self-transport or referral to primary care if appropriate (may need to triage calls to medical provider to evaluate if this capability is available) 
2.20  Develop criteria for on-scene denial of transport by EMS personnel for COVID-19 -like illness and other patients  - with or without on-line medical control  - ideally regional rather than agency-based criteria and process.</t>
        </r>
      </text>
    </comment>
    <comment ref="P4" authorId="0" shapeId="0">
      <text>
        <r>
          <rPr>
            <b/>
            <sz val="9"/>
            <color indexed="81"/>
            <rFont val="Tahoma"/>
            <family val="2"/>
          </rPr>
          <t>Author:</t>
        </r>
        <r>
          <rPr>
            <sz val="9"/>
            <color indexed="81"/>
            <rFont val="Tahoma"/>
            <family val="2"/>
          </rPr>
          <t xml:space="preserve">
2.14  Evaluate protocols for conducting call screening to recognize COVID-19 -like symptoms (e.g., cough and fever) and advise the responding EMS personnel of a potentially infectious patient</t>
        </r>
      </text>
    </comment>
    <comment ref="Y4" authorId="0" shapeId="0">
      <text>
        <r>
          <rPr>
            <b/>
            <sz val="9"/>
            <color indexed="81"/>
            <rFont val="Tahoma"/>
            <family val="2"/>
          </rPr>
          <t>Author:</t>
        </r>
        <r>
          <rPr>
            <sz val="9"/>
            <color indexed="81"/>
            <rFont val="Tahoma"/>
            <family val="2"/>
          </rPr>
          <t xml:space="preserve">
Increasing interpretive service assistance </t>
        </r>
      </text>
    </comment>
    <comment ref="AB4" authorId="0" shapeId="0">
      <text>
        <r>
          <rPr>
            <b/>
            <sz val="9"/>
            <color indexed="81"/>
            <rFont val="Tahoma"/>
            <family val="2"/>
          </rPr>
          <t>Author:</t>
        </r>
        <r>
          <rPr>
            <sz val="9"/>
            <color indexed="81"/>
            <rFont val="Tahoma"/>
            <family val="2"/>
          </rPr>
          <t xml:space="preserve">
recommend self-transport, use of "jump" cars</t>
        </r>
      </text>
    </comment>
    <comment ref="AE4" authorId="0" shapeId="0">
      <text>
        <r>
          <rPr>
            <b/>
            <sz val="9"/>
            <color indexed="81"/>
            <rFont val="Tahoma"/>
            <family val="2"/>
          </rPr>
          <t>Author:</t>
        </r>
        <r>
          <rPr>
            <sz val="9"/>
            <color indexed="81"/>
            <rFont val="Tahoma"/>
            <family val="2"/>
          </rPr>
          <t xml:space="preserve">
Diversion to an alternate care site 
Develop triggers for implementing closest hospital transport  - ideally done regionally.
Develop triggers for implementing `batch' transports (e.g., answering another call immediately if your current patient is stable)  - ideally regionally
</t>
        </r>
      </text>
    </comment>
    <comment ref="AI4" authorId="0" shapeId="0">
      <text>
        <r>
          <rPr>
            <b/>
            <sz val="9"/>
            <color indexed="81"/>
            <rFont val="Tahoma"/>
            <family val="2"/>
          </rPr>
          <t>Author:</t>
        </r>
        <r>
          <rPr>
            <sz val="9"/>
            <color indexed="81"/>
            <rFont val="Tahoma"/>
            <family val="2"/>
          </rPr>
          <t xml:space="preserve">
Just in time education re infection prevention and control, self-care, transmission and family protection, and normal stress responses. </t>
        </r>
      </text>
    </comment>
    <comment ref="AJ4" authorId="0" shapeId="0">
      <text>
        <r>
          <rPr>
            <b/>
            <sz val="9"/>
            <color indexed="81"/>
            <rFont val="Tahoma"/>
            <family val="2"/>
          </rPr>
          <t>Author:</t>
        </r>
        <r>
          <rPr>
            <sz val="9"/>
            <color indexed="81"/>
            <rFont val="Tahoma"/>
            <family val="2"/>
          </rPr>
          <t xml:space="preserve">
pre-identify strategies and resources to ensure behavioual health support to mitigate adverse stress and grief and loss reactions</t>
        </r>
      </text>
    </comment>
    <comment ref="AL4" authorId="0" shapeId="0">
      <text>
        <r>
          <rPr>
            <b/>
            <sz val="9"/>
            <color indexed="81"/>
            <rFont val="Tahoma"/>
            <family val="2"/>
          </rPr>
          <t>Author:</t>
        </r>
        <r>
          <rPr>
            <sz val="9"/>
            <color indexed="81"/>
            <rFont val="Tahoma"/>
            <family val="2"/>
          </rPr>
          <t xml:space="preserve">
2.13  Prepare to initiate auto-answer/recorded answering of 911 calls including diversion of information or non-emergency calls to another call center (e.g., public health hotline). Consider activating a community hotline if such a call center does not exist</t>
        </r>
      </text>
    </comment>
    <comment ref="AM4" authorId="0" shapeId="0">
      <text>
        <r>
          <rPr>
            <b/>
            <sz val="9"/>
            <color indexed="81"/>
            <rFont val="Tahoma"/>
            <family val="2"/>
          </rPr>
          <t>Author:</t>
        </r>
        <r>
          <rPr>
            <sz val="9"/>
            <color indexed="81"/>
            <rFont val="Tahoma"/>
            <family val="2"/>
          </rPr>
          <t xml:space="preserve">
2.23  Determine alternate transport resources and triggers to utilize them, e.g., private ambulance, wheelchair, contract/courier, for hire vehicles, military assets, buses</t>
        </r>
      </text>
    </comment>
    <comment ref="AN4" authorId="0" shapeId="0">
      <text>
        <r>
          <rPr>
            <b/>
            <sz val="9"/>
            <color indexed="81"/>
            <rFont val="Tahoma"/>
            <family val="2"/>
          </rPr>
          <t>Author:</t>
        </r>
        <r>
          <rPr>
            <sz val="9"/>
            <color indexed="81"/>
            <rFont val="Tahoma"/>
            <family val="2"/>
          </rPr>
          <t xml:space="preserve">
Information sharing process for internal staff and between agencies.</t>
        </r>
      </text>
    </comment>
    <comment ref="AO4" authorId="0" shapeId="0">
      <text>
        <r>
          <rPr>
            <b/>
            <sz val="9"/>
            <color indexed="81"/>
            <rFont val="Tahoma"/>
            <family val="2"/>
          </rPr>
          <t>Author:</t>
        </r>
        <r>
          <rPr>
            <sz val="9"/>
            <color indexed="81"/>
            <rFont val="Tahoma"/>
            <family val="2"/>
          </rPr>
          <t xml:space="preserve">
 information sharing, resource monitoring/assistance, and policy coordination. Work with local intelligence fusion centers to assist with information sharing and coordination</t>
        </r>
      </text>
    </comment>
    <comment ref="AP4" authorId="0" shapeId="0">
      <text>
        <r>
          <rPr>
            <b/>
            <sz val="9"/>
            <color indexed="81"/>
            <rFont val="Tahoma"/>
            <family val="2"/>
          </rPr>
          <t>Author:</t>
        </r>
        <r>
          <rPr>
            <sz val="9"/>
            <color indexed="81"/>
            <rFont val="Tahoma"/>
            <family val="2"/>
          </rPr>
          <t xml:space="preserve">
Communication: public messages to inform re appropriate use of 911 number.</t>
        </r>
      </text>
    </comment>
    <comment ref="AB5" authorId="0" shapeId="0">
      <text>
        <r>
          <rPr>
            <b/>
            <sz val="9"/>
            <color indexed="81"/>
            <rFont val="Tahoma"/>
            <family val="2"/>
          </rPr>
          <t>Author:</t>
        </r>
        <r>
          <rPr>
            <sz val="9"/>
            <color indexed="81"/>
            <rFont val="Tahoma"/>
            <family val="2"/>
          </rPr>
          <t xml:space="preserve">
Instructions for transport of a PUI or patient with confirmed COVID-19 to a healthcare facility </t>
        </r>
      </text>
    </comment>
    <comment ref="O8" authorId="0" shapeId="0">
      <text>
        <r>
          <rPr>
            <b/>
            <sz val="9"/>
            <color indexed="81"/>
            <rFont val="Tahoma"/>
            <family val="2"/>
          </rPr>
          <t>Author:</t>
        </r>
        <r>
          <rPr>
            <sz val="9"/>
            <color indexed="81"/>
            <rFont val="Tahoma"/>
            <family val="2"/>
          </rPr>
          <t xml:space="preserve">
Prioritisation of PPE </t>
        </r>
      </text>
    </comment>
    <comment ref="Y10" authorId="0" shapeId="0">
      <text>
        <r>
          <rPr>
            <b/>
            <sz val="9"/>
            <color indexed="81"/>
            <rFont val="Tahoma"/>
            <family val="2"/>
          </rPr>
          <t>Author:</t>
        </r>
        <r>
          <rPr>
            <sz val="9"/>
            <color indexed="81"/>
            <rFont val="Tahoma"/>
            <family val="2"/>
          </rPr>
          <t xml:space="preserve">
how EMS staff can be redeployed for screening and vaccinating </t>
        </r>
      </text>
    </comment>
    <comment ref="AB14" authorId="0" shapeId="0">
      <text>
        <r>
          <rPr>
            <b/>
            <sz val="9"/>
            <color indexed="81"/>
            <rFont val="Tahoma"/>
            <family val="2"/>
          </rPr>
          <t>Author:</t>
        </r>
        <r>
          <rPr>
            <sz val="9"/>
            <color indexed="81"/>
            <rFont val="Tahoma"/>
            <family val="2"/>
          </rPr>
          <t xml:space="preserve">
Ambulatory patients should walk themselves to transport unit only when determination is made to transport (minimise back of unit assessment)</t>
        </r>
      </text>
    </comment>
    <comment ref="AB15" authorId="0" shapeId="0">
      <text>
        <r>
          <rPr>
            <b/>
            <sz val="9"/>
            <color indexed="81"/>
            <rFont val="Tahoma"/>
            <family val="2"/>
          </rPr>
          <t>Author:</t>
        </r>
        <r>
          <rPr>
            <sz val="9"/>
            <color indexed="81"/>
            <rFont val="Tahoma"/>
            <family val="2"/>
          </rPr>
          <t xml:space="preserve">
Family members should not accompany the aptient. Consider treat-no-transport. </t>
        </r>
      </text>
    </comment>
    <comment ref="AP16" authorId="0" shapeId="0">
      <text>
        <r>
          <rPr>
            <b/>
            <sz val="9"/>
            <color indexed="81"/>
            <rFont val="Tahoma"/>
            <family val="2"/>
          </rPr>
          <t>Author:</t>
        </r>
        <r>
          <rPr>
            <sz val="9"/>
            <color indexed="81"/>
            <rFont val="Tahoma"/>
            <family val="2"/>
          </rPr>
          <t xml:space="preserve">
Guidance around communication with patients and carers to deal with anxiey related to COVID19 pandemic </t>
        </r>
      </text>
    </comment>
    <comment ref="AB17" authorId="0" shapeId="0">
      <text>
        <r>
          <rPr>
            <b/>
            <sz val="9"/>
            <color indexed="81"/>
            <rFont val="Tahoma"/>
            <family val="2"/>
          </rPr>
          <t>Author:</t>
        </r>
        <r>
          <rPr>
            <sz val="9"/>
            <color indexed="81"/>
            <rFont val="Tahoma"/>
            <family val="2"/>
          </rPr>
          <t xml:space="preserve">
Batched transport, transport by alternate means (self or 'chase cars'), transport to alternative destinations, non-transport.</t>
        </r>
      </text>
    </comment>
    <comment ref="AP17" authorId="0" shapeId="0">
      <text>
        <r>
          <rPr>
            <b/>
            <sz val="9"/>
            <color indexed="81"/>
            <rFont val="Tahoma"/>
            <family val="2"/>
          </rPr>
          <t>Author:</t>
        </r>
        <r>
          <rPr>
            <sz val="9"/>
            <color indexed="81"/>
            <rFont val="Tahoma"/>
            <family val="2"/>
          </rPr>
          <t xml:space="preserve">
Legal and ethical considerations for continuum of care 
Use of suveillence data to guide
Staffing consdierations </t>
        </r>
      </text>
    </comment>
    <comment ref="AB18" authorId="0" shapeId="0">
      <text>
        <r>
          <rPr>
            <b/>
            <sz val="9"/>
            <color indexed="81"/>
            <rFont val="Tahoma"/>
            <family val="2"/>
          </rPr>
          <t>Author:</t>
        </r>
        <r>
          <rPr>
            <sz val="9"/>
            <color indexed="81"/>
            <rFont val="Tahoma"/>
            <family val="2"/>
          </rPr>
          <t xml:space="preserve">
Provide guidance on strategies for managing resources: alternative traansport, no transport, transport to alternative destinations</t>
        </r>
      </text>
    </comment>
    <comment ref="AP18" authorId="0" shapeId="0">
      <text>
        <r>
          <rPr>
            <b/>
            <sz val="9"/>
            <color indexed="81"/>
            <rFont val="Tahoma"/>
            <family val="2"/>
          </rPr>
          <t>Author:</t>
        </r>
        <r>
          <rPr>
            <sz val="9"/>
            <color indexed="81"/>
            <rFont val="Tahoma"/>
            <family val="2"/>
          </rPr>
          <t xml:space="preserve">
Includes advice for managerial positions about set up </t>
        </r>
      </text>
    </comment>
    <comment ref="AB20" authorId="0" shapeId="0">
      <text>
        <r>
          <rPr>
            <b/>
            <sz val="9"/>
            <color indexed="81"/>
            <rFont val="Tahoma"/>
            <family val="2"/>
          </rPr>
          <t>Author:</t>
        </r>
        <r>
          <rPr>
            <sz val="9"/>
            <color indexed="81"/>
            <rFont val="Tahoma"/>
            <family val="2"/>
          </rPr>
          <t xml:space="preserve">
minimise transport, minimise accompanying persons</t>
        </r>
      </text>
    </comment>
    <comment ref="AB21" authorId="0" shapeId="0">
      <text>
        <r>
          <rPr>
            <b/>
            <sz val="9"/>
            <color indexed="81"/>
            <rFont val="Tahoma"/>
            <family val="2"/>
          </rPr>
          <t>Author:</t>
        </r>
        <r>
          <rPr>
            <sz val="9"/>
            <color indexed="81"/>
            <rFont val="Tahoma"/>
            <family val="2"/>
          </rPr>
          <t xml:space="preserve">
Assessment of infection risk, PPE, ventilation, cleaning. </t>
        </r>
      </text>
    </comment>
    <comment ref="AM21" authorId="0" shapeId="0">
      <text>
        <r>
          <rPr>
            <b/>
            <sz val="9"/>
            <color indexed="81"/>
            <rFont val="Tahoma"/>
            <family val="2"/>
          </rPr>
          <t>Author:</t>
        </r>
        <r>
          <rPr>
            <sz val="9"/>
            <color indexed="81"/>
            <rFont val="Tahoma"/>
            <family val="2"/>
          </rPr>
          <t xml:space="preserve">
When possible, use vehicles that have isolated driver and patient compartments that can provide
separate ventilation to each area.
Some additional recs regarding ambulance design </t>
        </r>
      </text>
    </comment>
    <comment ref="AB23" authorId="0" shapeId="0">
      <text>
        <r>
          <rPr>
            <b/>
            <sz val="9"/>
            <color indexed="81"/>
            <rFont val="Tahoma"/>
            <family val="2"/>
          </rPr>
          <t>Author:</t>
        </r>
        <r>
          <rPr>
            <sz val="9"/>
            <color indexed="81"/>
            <rFont val="Tahoma"/>
            <family val="2"/>
          </rPr>
          <t xml:space="preserve">
Duplicate of document "Guidance for Preventing Disease Spread During Transport of Patients atHigh Risk for COVID-19 Illness"</t>
        </r>
      </text>
    </comment>
    <comment ref="AM23" authorId="0" shapeId="0">
      <text>
        <r>
          <rPr>
            <b/>
            <sz val="9"/>
            <color indexed="81"/>
            <rFont val="Tahoma"/>
            <family val="2"/>
          </rPr>
          <t>Author:</t>
        </r>
        <r>
          <rPr>
            <sz val="9"/>
            <color indexed="81"/>
            <rFont val="Tahoma"/>
            <family val="2"/>
          </rPr>
          <t xml:space="preserve">
Vehicle design e.g. single compartments and ventilation </t>
        </r>
      </text>
    </comment>
    <comment ref="E24" authorId="0" shapeId="0">
      <text>
        <r>
          <rPr>
            <sz val="9"/>
            <color indexed="81"/>
            <rFont val="Tahoma"/>
            <family val="2"/>
          </rPr>
          <t>National Highway Traffic Safety Administration</t>
        </r>
      </text>
    </comment>
    <comment ref="E25" authorId="0" shapeId="0">
      <text>
        <r>
          <rPr>
            <sz val="9"/>
            <color indexed="81"/>
            <rFont val="Tahoma"/>
            <family val="2"/>
          </rPr>
          <t xml:space="preserve">COVID-19 Healthcare Resilience Task force
</t>
        </r>
      </text>
    </comment>
    <comment ref="AB26" authorId="0" shapeId="0">
      <text>
        <r>
          <rPr>
            <b/>
            <sz val="9"/>
            <color indexed="81"/>
            <rFont val="Tahoma"/>
            <family val="2"/>
          </rPr>
          <t>Author:</t>
        </r>
        <r>
          <rPr>
            <sz val="9"/>
            <color indexed="81"/>
            <rFont val="Tahoma"/>
            <family val="2"/>
          </rPr>
          <t xml:space="preserve">
guidance for cleaning, ventilation of vehicles </t>
        </r>
      </text>
    </comment>
    <comment ref="AP26" authorId="0" shapeId="0">
      <text>
        <r>
          <rPr>
            <b/>
            <sz val="9"/>
            <color indexed="81"/>
            <rFont val="Tahoma"/>
            <family val="2"/>
          </rPr>
          <t>Author:</t>
        </r>
        <r>
          <rPr>
            <sz val="9"/>
            <color indexed="81"/>
            <rFont val="Tahoma"/>
            <family val="2"/>
          </rPr>
          <t xml:space="preserve">
A readily available </t>
        </r>
        <r>
          <rPr>
            <b/>
            <sz val="9"/>
            <color indexed="81"/>
            <rFont val="Tahoma"/>
            <family val="2"/>
          </rPr>
          <t>communication</t>
        </r>
        <r>
          <rPr>
            <sz val="9"/>
            <color indexed="81"/>
            <rFont val="Tahoma"/>
            <family val="2"/>
          </rPr>
          <t xml:space="preserve"> process should be established that allows for immediate access by all employees to information associated with the COVID-19 preparation and response.
GMR has established a 24/7 </t>
        </r>
        <r>
          <rPr>
            <b/>
            <sz val="9"/>
            <color indexed="81"/>
            <rFont val="Tahoma"/>
            <family val="2"/>
          </rPr>
          <t>Emerging Infectious Diseases (EID) Hotline</t>
        </r>
        <r>
          <rPr>
            <sz val="9"/>
            <color indexed="81"/>
            <rFont val="Tahoma"/>
            <family val="2"/>
          </rPr>
          <t>, staffed by nurses trained on operational and clinical components associated with the COVID-19 preparation and response initiatives. The hotline manages an EMS physician call schedule to provide immediate consultation in time-sensitive or complex situations associated with the COVID-19 initiatives. The Emerging Infectious Diseases Hotline also provides access to an EMS specialist to help navigate questions, resources, safety issues or any operational needs.</t>
        </r>
      </text>
    </comment>
    <comment ref="R27" authorId="0" shapeId="0">
      <text>
        <r>
          <rPr>
            <b/>
            <sz val="9"/>
            <color indexed="81"/>
            <rFont val="Tahoma"/>
            <family val="2"/>
          </rPr>
          <t>Author:</t>
        </r>
        <r>
          <rPr>
            <sz val="9"/>
            <color indexed="81"/>
            <rFont val="Tahoma"/>
            <family val="2"/>
          </rPr>
          <t xml:space="preserve">
No patient contact required. Includes temperature check.</t>
        </r>
      </text>
    </comment>
    <comment ref="AP28" authorId="0" shapeId="0">
      <text>
        <r>
          <rPr>
            <b/>
            <sz val="9"/>
            <color indexed="81"/>
            <rFont val="Tahoma"/>
            <family val="2"/>
          </rPr>
          <t>Author:</t>
        </r>
        <r>
          <rPr>
            <sz val="9"/>
            <color indexed="81"/>
            <rFont val="Tahoma"/>
            <family val="2"/>
          </rPr>
          <t xml:space="preserve">
Communication: Increase frequency of public education and outreach regarding Covid-19 messaging in coordination with your Emergency Management Joint Operations Center (JIC)</t>
        </r>
      </text>
    </comment>
    <comment ref="R29" authorId="0" shapeId="0">
      <text>
        <r>
          <rPr>
            <b/>
            <sz val="9"/>
            <color indexed="81"/>
            <rFont val="Tahoma"/>
            <family val="2"/>
          </rPr>
          <t>Author:</t>
        </r>
        <r>
          <rPr>
            <sz val="9"/>
            <color indexed="81"/>
            <rFont val="Tahoma"/>
            <family val="2"/>
          </rPr>
          <t xml:space="preserve">
Staff health screening - patient contact not specified.</t>
        </r>
      </text>
    </comment>
    <comment ref="AP31" authorId="0" shapeId="0">
      <text>
        <r>
          <rPr>
            <b/>
            <sz val="9"/>
            <color indexed="81"/>
            <rFont val="Tahoma"/>
            <family val="2"/>
          </rPr>
          <t>Author:</t>
        </r>
        <r>
          <rPr>
            <sz val="9"/>
            <color indexed="81"/>
            <rFont val="Tahoma"/>
            <family val="2"/>
          </rPr>
          <t xml:space="preserve">
Access to and funding for childcare for employees</t>
        </r>
      </text>
    </comment>
    <comment ref="O34" authorId="0" shapeId="0">
      <text>
        <r>
          <rPr>
            <b/>
            <sz val="9"/>
            <color indexed="81"/>
            <rFont val="Tahoma"/>
            <family val="2"/>
          </rPr>
          <t>Author:</t>
        </r>
        <r>
          <rPr>
            <sz val="9"/>
            <color indexed="81"/>
            <rFont val="Tahoma"/>
            <family val="2"/>
          </rPr>
          <t xml:space="preserve">
Prioritisation of PPE use based on exposure risk </t>
        </r>
      </text>
    </comment>
    <comment ref="M36" authorId="0" shapeId="0">
      <text>
        <r>
          <rPr>
            <b/>
            <sz val="9"/>
            <color indexed="81"/>
            <rFont val="Tahoma"/>
            <family val="2"/>
          </rPr>
          <t>Author:</t>
        </r>
        <r>
          <rPr>
            <sz val="9"/>
            <color indexed="81"/>
            <rFont val="Tahoma"/>
            <family val="2"/>
          </rPr>
          <t xml:space="preserve">
pandemic hotline </t>
        </r>
      </text>
    </comment>
    <comment ref="N36" authorId="0" shapeId="0">
      <text>
        <r>
          <rPr>
            <b/>
            <sz val="9"/>
            <color indexed="81"/>
            <rFont val="Tahoma"/>
            <family val="2"/>
          </rPr>
          <t>Author:</t>
        </r>
        <r>
          <rPr>
            <sz val="9"/>
            <color indexed="81"/>
            <rFont val="Tahoma"/>
            <family val="2"/>
          </rPr>
          <t xml:space="preserve">
"Manage expectations" section:
e.g. 
make decisions about the level of service to provide with diminished staff (e.g., basic life support versus advanced life support (ALS); only respond on ALS incidents): Involve medical direction and state office of EMS</t>
        </r>
      </text>
    </comment>
    <comment ref="AB36" authorId="0" shapeId="0">
      <text>
        <r>
          <rPr>
            <b/>
            <sz val="9"/>
            <color indexed="81"/>
            <rFont val="Tahoma"/>
            <family val="2"/>
          </rPr>
          <t>Author:</t>
        </r>
        <r>
          <rPr>
            <sz val="9"/>
            <color indexed="81"/>
            <rFont val="Tahoma"/>
            <family val="2"/>
          </rPr>
          <t xml:space="preserve">
designated vehicles</t>
        </r>
      </text>
    </comment>
    <comment ref="AD36" authorId="0" shapeId="0">
      <text>
        <r>
          <rPr>
            <b/>
            <sz val="9"/>
            <color indexed="81"/>
            <rFont val="Tahoma"/>
            <family val="2"/>
          </rPr>
          <t>Author:</t>
        </r>
        <r>
          <rPr>
            <sz val="9"/>
            <color indexed="81"/>
            <rFont val="Tahoma"/>
            <family val="2"/>
          </rPr>
          <t xml:space="preserve">
non-traditional patient reception points. </t>
        </r>
      </text>
    </comment>
    <comment ref="AI36" authorId="0" shapeId="0">
      <text>
        <r>
          <rPr>
            <b/>
            <sz val="9"/>
            <color indexed="81"/>
            <rFont val="Tahoma"/>
            <family val="2"/>
          </rPr>
          <t>Author:</t>
        </r>
        <r>
          <rPr>
            <sz val="9"/>
            <color indexed="81"/>
            <rFont val="Tahoma"/>
            <family val="2"/>
          </rPr>
          <t xml:space="preserve">
cross train staff</t>
        </r>
      </text>
    </comment>
    <comment ref="AJ36" authorId="0" shapeId="0">
      <text>
        <r>
          <rPr>
            <b/>
            <sz val="9"/>
            <color indexed="81"/>
            <rFont val="Tahoma"/>
            <family val="2"/>
          </rPr>
          <t>Author:</t>
        </r>
        <r>
          <rPr>
            <sz val="9"/>
            <color indexed="81"/>
            <rFont val="Tahoma"/>
            <family val="2"/>
          </rPr>
          <t xml:space="preserve">
peer-support, other staff support arrnagements (childcare needs) </t>
        </r>
      </text>
    </comment>
    <comment ref="AL36" authorId="0" shapeId="0">
      <text>
        <r>
          <rPr>
            <b/>
            <sz val="9"/>
            <color indexed="81"/>
            <rFont val="Tahoma"/>
            <family val="2"/>
          </rPr>
          <t>Author:</t>
        </r>
        <r>
          <rPr>
            <sz val="9"/>
            <color indexed="81"/>
            <rFont val="Tahoma"/>
            <family val="2"/>
          </rPr>
          <t xml:space="preserve">
pandemic hotline</t>
        </r>
      </text>
    </comment>
    <comment ref="AM36" authorId="0" shapeId="0">
      <text>
        <r>
          <rPr>
            <b/>
            <sz val="9"/>
            <color indexed="81"/>
            <rFont val="Tahoma"/>
            <family val="2"/>
          </rPr>
          <t>Author:</t>
        </r>
        <r>
          <rPr>
            <sz val="9"/>
            <color indexed="81"/>
            <rFont val="Tahoma"/>
            <family val="2"/>
          </rPr>
          <t xml:space="preserve">
designated vehicles</t>
        </r>
      </text>
    </comment>
    <comment ref="AN36" authorId="0" shapeId="0">
      <text>
        <r>
          <rPr>
            <b/>
            <sz val="9"/>
            <color indexed="81"/>
            <rFont val="Tahoma"/>
            <family val="2"/>
          </rPr>
          <t>Author:</t>
        </r>
        <r>
          <rPr>
            <sz val="9"/>
            <color indexed="81"/>
            <rFont val="Tahoma"/>
            <family val="2"/>
          </rPr>
          <t xml:space="preserve">
thorough list of points to consider from management point of view </t>
        </r>
      </text>
    </comment>
    <comment ref="AL37" authorId="0" shapeId="0">
      <text>
        <r>
          <rPr>
            <b/>
            <sz val="9"/>
            <color indexed="81"/>
            <rFont val="Tahoma"/>
            <family val="2"/>
          </rPr>
          <t>Author:</t>
        </r>
        <r>
          <rPr>
            <sz val="9"/>
            <color indexed="81"/>
            <rFont val="Tahoma"/>
            <family val="2"/>
          </rPr>
          <t xml:space="preserve">
Consult with telecommunications providers to plan for telephone trees, hotlines, information lines, additional trunk lines and potential lines for dispatchers telecommuting</t>
        </r>
      </text>
    </comment>
    <comment ref="AO37" authorId="0" shapeId="0">
      <text>
        <r>
          <rPr>
            <b/>
            <sz val="9"/>
            <color indexed="81"/>
            <rFont val="Tahoma"/>
            <family val="2"/>
          </rPr>
          <t>Author:</t>
        </r>
        <r>
          <rPr>
            <sz val="9"/>
            <color indexed="81"/>
            <rFont val="Tahoma"/>
            <family val="2"/>
          </rPr>
          <t xml:space="preserve">
Consult with telecommunications providers to plan for telephone trees, hotlines, information lines, additional trunk lines and potential lines for dispatchers telecommuting</t>
        </r>
      </text>
    </comment>
    <comment ref="N38" authorId="0" shapeId="0">
      <text>
        <r>
          <rPr>
            <b/>
            <sz val="9"/>
            <color indexed="81"/>
            <rFont val="Tahoma"/>
            <family val="2"/>
          </rPr>
          <t>Author:</t>
        </r>
        <r>
          <rPr>
            <sz val="9"/>
            <color indexed="81"/>
            <rFont val="Tahoma"/>
            <family val="2"/>
          </rPr>
          <t xml:space="preserve">
devolution planning: determining essential min levels of service and develop plans for service when resource availiability is misaligned with community need. 6 steps described</t>
        </r>
      </text>
    </comment>
    <comment ref="AN39" authorId="0" shapeId="0">
      <text>
        <r>
          <rPr>
            <b/>
            <sz val="9"/>
            <color indexed="81"/>
            <rFont val="Tahoma"/>
            <family val="2"/>
          </rPr>
          <t>Author:</t>
        </r>
        <r>
          <rPr>
            <sz val="9"/>
            <color indexed="81"/>
            <rFont val="Tahoma"/>
            <family val="2"/>
          </rPr>
          <t xml:space="preserve">
7 points for recovery planning</t>
        </r>
      </text>
    </comment>
    <comment ref="O40" authorId="0" shapeId="0">
      <text>
        <r>
          <rPr>
            <b/>
            <sz val="9"/>
            <color indexed="81"/>
            <rFont val="Tahoma"/>
            <family val="2"/>
          </rPr>
          <t>Author:</t>
        </r>
        <r>
          <rPr>
            <sz val="9"/>
            <color indexed="81"/>
            <rFont val="Tahoma"/>
            <family val="2"/>
          </rPr>
          <t xml:space="preserve">
Type of PPE required is specified by route of transmission and distance from patient being treated as COVID-19 positive.</t>
        </r>
      </text>
    </comment>
    <comment ref="AB40" authorId="0" shapeId="0">
      <text>
        <r>
          <rPr>
            <b/>
            <sz val="9"/>
            <color indexed="81"/>
            <rFont val="Tahoma"/>
            <family val="2"/>
          </rPr>
          <t>Author:</t>
        </r>
        <r>
          <rPr>
            <sz val="9"/>
            <color indexed="81"/>
            <rFont val="Tahoma"/>
            <family val="2"/>
          </rPr>
          <t xml:space="preserve">
Ambulance vehicle infection control</t>
        </r>
      </text>
    </comment>
    <comment ref="AP40" authorId="0" shapeId="0">
      <text>
        <r>
          <rPr>
            <b/>
            <sz val="9"/>
            <color indexed="81"/>
            <rFont val="Tahoma"/>
            <family val="2"/>
          </rPr>
          <t>Author:</t>
        </r>
        <r>
          <rPr>
            <sz val="9"/>
            <color indexed="81"/>
            <rFont val="Tahoma"/>
            <family val="2"/>
          </rPr>
          <t xml:space="preserve">
Public awareness.</t>
        </r>
      </text>
    </comment>
    <comment ref="T41" authorId="0" shapeId="0">
      <text>
        <r>
          <rPr>
            <b/>
            <sz val="9"/>
            <color indexed="81"/>
            <rFont val="Tahoma"/>
            <family val="2"/>
          </rPr>
          <t>Author:</t>
        </r>
        <r>
          <rPr>
            <sz val="9"/>
            <color indexed="81"/>
            <rFont val="Tahoma"/>
            <family val="2"/>
          </rPr>
          <t xml:space="preserve">
Part of additional actions if attending patient on an aircraft only.</t>
        </r>
      </text>
    </comment>
    <comment ref="AB41" authorId="0" shapeId="0">
      <text>
        <r>
          <rPr>
            <b/>
            <sz val="9"/>
            <color indexed="81"/>
            <rFont val="Tahoma"/>
            <family val="2"/>
          </rPr>
          <t>Author:</t>
        </r>
        <r>
          <rPr>
            <sz val="9"/>
            <color indexed="81"/>
            <rFont val="Tahoma"/>
            <family val="2"/>
          </rPr>
          <t xml:space="preserve">
Algorithm includes decision re transport versus non-conveyance.
Also includes guidance for attending a patient on aircraft. </t>
        </r>
      </text>
    </comment>
    <comment ref="AB42" authorId="0" shapeId="0">
      <text>
        <r>
          <rPr>
            <b/>
            <sz val="9"/>
            <color indexed="81"/>
            <rFont val="Tahoma"/>
            <family val="2"/>
          </rPr>
          <t>Author:</t>
        </r>
        <r>
          <rPr>
            <sz val="9"/>
            <color indexed="81"/>
            <rFont val="Tahoma"/>
            <family val="2"/>
          </rPr>
          <t xml:space="preserve">
Includes practical guidance re physical distancing, decontamination, and need for policies. </t>
        </r>
      </text>
    </comment>
    <comment ref="AP42" authorId="0" shapeId="0">
      <text>
        <r>
          <rPr>
            <b/>
            <sz val="9"/>
            <color indexed="81"/>
            <rFont val="Tahoma"/>
            <family val="2"/>
          </rPr>
          <t>Author:</t>
        </r>
        <r>
          <rPr>
            <sz val="9"/>
            <color indexed="81"/>
            <rFont val="Tahoma"/>
            <family val="2"/>
          </rPr>
          <t xml:space="preserve">
Establishment of an Ambulance Case Transport Response Service (CTRS) within each ambulance trust.  Each of the Ambulance CTRS will be staffed 24/7 by a manager, paramedic and control room staff. The CTRS will provide advice to ambulance crews conveying suspected or confirmed cases. The CTRS will ensure patients are conveyed in accordance with national guidance in place at the time for Public Health England input, PPE and decontamination. The CTRS will also ensure patients are collected promptly including discharges, to maintain flow through the COVID-19 pod etc.The CTRS will co-ordinate all ambulance service resources used for conveying such patients,ie E&amp;U crews, HART for confirmed cases, PTS crews, third sector, voluntary sector and private sector. The CTRS will provide advice, maintain a log and report regionally and nationally as required.Capacity of the CTRS may need to be increased and plans should be put in place to flex capacity as and when required.</t>
        </r>
      </text>
    </comment>
    <comment ref="AB44" authorId="0" shapeId="0">
      <text>
        <r>
          <rPr>
            <b/>
            <sz val="9"/>
            <color indexed="81"/>
            <rFont val="Tahoma"/>
            <family val="2"/>
          </rPr>
          <t>Author:</t>
        </r>
        <r>
          <rPr>
            <sz val="9"/>
            <color indexed="81"/>
            <rFont val="Tahoma"/>
            <family val="2"/>
          </rPr>
          <t xml:space="preserve">
Early pandemic guidance (20 Feb 2020). Sets out the minimum operating standards for each element of the patient pathway with respect to COVID-19 related arrangements. This includes transport of potential cases to hospital and upon discharge, but does not provide detailed guidance for ambulance services. </t>
        </r>
      </text>
    </comment>
    <comment ref="O45" authorId="0" shapeId="0">
      <text>
        <r>
          <rPr>
            <b/>
            <sz val="9"/>
            <color indexed="81"/>
            <rFont val="Tahoma"/>
            <family val="2"/>
          </rPr>
          <t>Author:</t>
        </r>
        <r>
          <rPr>
            <sz val="9"/>
            <color indexed="81"/>
            <rFont val="Tahoma"/>
            <family val="2"/>
          </rPr>
          <t xml:space="preserve">
PPE should be donned and doffed in the correct order that minimises the potential for cross-contamination.</t>
        </r>
      </text>
    </comment>
    <comment ref="U45" authorId="0" shapeId="0">
      <text>
        <r>
          <rPr>
            <b/>
            <sz val="9"/>
            <color indexed="81"/>
            <rFont val="Tahoma"/>
            <family val="2"/>
          </rPr>
          <t>Author:</t>
        </r>
        <r>
          <rPr>
            <sz val="9"/>
            <color indexed="81"/>
            <rFont val="Tahoma"/>
            <family val="2"/>
          </rPr>
          <t xml:space="preserve">
Enhanced vehicle decontamination of all exposed surfaces, equipment and contact areas before it is returned to normal operational duties, with a chlorine-based product, when AGP procedures have been performed (such as intubation, suctioning, or full ALS cardiopulmonary resuscitation).</t>
        </r>
      </text>
    </comment>
    <comment ref="AB45" authorId="0" shapeId="0">
      <text>
        <r>
          <rPr>
            <b/>
            <sz val="9"/>
            <color indexed="81"/>
            <rFont val="Tahoma"/>
            <family val="2"/>
          </rPr>
          <t>Author:</t>
        </r>
        <r>
          <rPr>
            <sz val="9"/>
            <color indexed="81"/>
            <rFont val="Tahoma"/>
            <family val="2"/>
          </rPr>
          <t xml:space="preserve">
Detailed guidance on conveyance and handover</t>
        </r>
      </text>
    </comment>
    <comment ref="AB47" authorId="0" shapeId="0">
      <text>
        <r>
          <rPr>
            <b/>
            <sz val="9"/>
            <color indexed="81"/>
            <rFont val="Tahoma"/>
            <family val="2"/>
          </rPr>
          <t>Author:</t>
        </r>
        <r>
          <rPr>
            <sz val="9"/>
            <color indexed="81"/>
            <rFont val="Tahoma"/>
            <family val="2"/>
          </rPr>
          <t xml:space="preserve">
Response includes supporting  safe  and  faster transfer  and discharge, transfer support for patients needing  to  attend  ongoing  care appointments and for Renal and Oncology patients requiring enhanced service to and  from  care  settings  safely  and  swiftly durinv covid-19 emergency response.   </t>
        </r>
      </text>
    </comment>
    <comment ref="O49" authorId="0" shapeId="0">
      <text>
        <r>
          <rPr>
            <b/>
            <sz val="9"/>
            <color indexed="81"/>
            <rFont val="Tahoma"/>
            <family val="2"/>
          </rPr>
          <t>Author:</t>
        </r>
        <r>
          <rPr>
            <sz val="9"/>
            <color indexed="81"/>
            <rFont val="Tahoma"/>
            <family val="2"/>
          </rPr>
          <t xml:space="preserve">
Type of PPE required is specified by occupation and activities.</t>
        </r>
      </text>
    </comment>
    <comment ref="AB50" authorId="0" shapeId="0">
      <text>
        <r>
          <rPr>
            <b/>
            <sz val="9"/>
            <color indexed="81"/>
            <rFont val="Tahoma"/>
            <family val="2"/>
          </rPr>
          <t>Author:</t>
        </r>
        <r>
          <rPr>
            <sz val="9"/>
            <color indexed="81"/>
            <rFont val="Tahoma"/>
            <family val="2"/>
          </rPr>
          <t xml:space="preserve">
Refers to need for disinfection of ambulance</t>
        </r>
      </text>
    </comment>
    <comment ref="AB51" authorId="0" shapeId="0">
      <text>
        <r>
          <rPr>
            <b/>
            <sz val="9"/>
            <color indexed="81"/>
            <rFont val="Tahoma"/>
            <family val="2"/>
          </rPr>
          <t>Author:</t>
        </r>
        <r>
          <rPr>
            <sz val="9"/>
            <color indexed="81"/>
            <rFont val="Tahoma"/>
            <family val="2"/>
          </rPr>
          <t xml:space="preserve">
Recommends minimal accompaniment of patients in ambulance (by family). Refers to PPE for ambulance transport. </t>
        </r>
      </text>
    </comment>
    <comment ref="O54" authorId="0" shapeId="0">
      <text>
        <r>
          <rPr>
            <b/>
            <sz val="9"/>
            <color indexed="81"/>
            <rFont val="Tahoma"/>
            <family val="2"/>
          </rPr>
          <t>Author:</t>
        </r>
        <r>
          <rPr>
            <sz val="9"/>
            <color indexed="81"/>
            <rFont val="Tahoma"/>
            <family val="2"/>
          </rPr>
          <t xml:space="preserve">
Type of PPE required is specified by occupation, covid-status of patient and capacity status (optimal/tense/crisis) of health system.</t>
        </r>
      </text>
    </comment>
    <comment ref="AB55" authorId="0" shapeId="0">
      <text>
        <r>
          <rPr>
            <b/>
            <sz val="9"/>
            <color indexed="81"/>
            <rFont val="Tahoma"/>
            <family val="2"/>
          </rPr>
          <t>Author:</t>
        </r>
        <r>
          <rPr>
            <sz val="9"/>
            <color indexed="81"/>
            <rFont val="Tahoma"/>
            <family val="2"/>
          </rPr>
          <t xml:space="preserve">
SOP for transporting a suspected/confirmed case of COVID-19</t>
        </r>
      </text>
    </comment>
    <comment ref="AP55" authorId="0" shapeId="0">
      <text>
        <r>
          <rPr>
            <b/>
            <sz val="9"/>
            <color indexed="81"/>
            <rFont val="Tahoma"/>
            <family val="2"/>
          </rPr>
          <t>Author:</t>
        </r>
        <r>
          <rPr>
            <sz val="9"/>
            <color indexed="81"/>
            <rFont val="Tahoma"/>
            <family val="2"/>
          </rPr>
          <t xml:space="preserve">
Weekly monitoring of the following parameters: 1. Daily stock-check &amp; functionality test of critical equipment (Oxygen, Suction, etc.)
2. Decontamination &amp; Disinfection Protocols – before and after transporting COVID patients
3. Waste Management – Segregation, General Waste, BMW, Liquid Waste, etc.
4. Spill Management
5. Linen Management
6. Patients’ property
7. ‘End of Life’ care
8. Fire Safety
9. Outcome –
1. Deaths while transporting
2. Death after reaching the facility
3. No. of successful resuscitation (return to spontaneous circulation after cardiac arrest)
4. IV Fluid Usage Rate – Number of Units (1 unit = 500 ml) transfused/ Patients transported
5. Percentage of cases, reporting more than 95% Oxygen Saturation level on arrival
6. Incidence of Aspiration Pneumonia
7. Service Experience (Feed-back Score on Likert scale 1-5)</t>
        </r>
      </text>
    </comment>
    <comment ref="AB56" authorId="0" shapeId="0">
      <text>
        <r>
          <rPr>
            <b/>
            <sz val="9"/>
            <color indexed="81"/>
            <rFont val="Tahoma"/>
            <family val="2"/>
          </rPr>
          <t>Author:</t>
        </r>
        <r>
          <rPr>
            <sz val="9"/>
            <color indexed="81"/>
            <rFont val="Tahoma"/>
            <family val="2"/>
          </rPr>
          <t xml:space="preserve">
Transport refers to: Individual Ambulance + Ambulance with separate driver's cab + Patient in surgical mask. If individual ambulance is not possible, a transfer will be made with an ambulance for patients with COVID-19 and separate ambulance for HEALTHY patients.</t>
        </r>
      </text>
    </comment>
    <comment ref="AB57" authorId="0" shapeId="0">
      <text>
        <r>
          <rPr>
            <b/>
            <sz val="9"/>
            <color indexed="81"/>
            <rFont val="Tahoma"/>
            <family val="2"/>
          </rPr>
          <t>Author:</t>
        </r>
        <r>
          <rPr>
            <sz val="9"/>
            <color indexed="81"/>
            <rFont val="Tahoma"/>
            <family val="2"/>
          </rPr>
          <t xml:space="preserve">
Separate driver's cab, numbers in ambulance, PPE, persons accompanying, disinfection of ambulance.</t>
        </r>
      </text>
    </comment>
    <comment ref="AB58" authorId="0" shapeId="0">
      <text>
        <r>
          <rPr>
            <b/>
            <sz val="9"/>
            <color indexed="81"/>
            <rFont val="Tahoma"/>
            <family val="2"/>
          </rPr>
          <t>Author:</t>
        </r>
        <r>
          <rPr>
            <sz val="9"/>
            <color indexed="81"/>
            <rFont val="Tahoma"/>
            <family val="2"/>
          </rPr>
          <t xml:space="preserve">
Separate driver's cab, numbers in ambulance, PPE, persons accompanying, disinfection of ambulance.</t>
        </r>
      </text>
    </comment>
    <comment ref="AB59" authorId="0" shapeId="0">
      <text>
        <r>
          <rPr>
            <b/>
            <sz val="9"/>
            <color indexed="81"/>
            <rFont val="Tahoma"/>
            <family val="2"/>
          </rPr>
          <t>Author:</t>
        </r>
        <r>
          <rPr>
            <sz val="9"/>
            <color indexed="81"/>
            <rFont val="Tahoma"/>
            <family val="2"/>
          </rPr>
          <t xml:space="preserve">
Separate driver's cab, numbers in ambulance, PPE, persons accompanying, disinfection of ambulance.</t>
        </r>
      </text>
    </comment>
    <comment ref="AB60" authorId="0" shapeId="0">
      <text>
        <r>
          <rPr>
            <b/>
            <sz val="9"/>
            <color indexed="81"/>
            <rFont val="Tahoma"/>
            <family val="2"/>
          </rPr>
          <t>Author:</t>
        </r>
        <r>
          <rPr>
            <sz val="9"/>
            <color indexed="81"/>
            <rFont val="Tahoma"/>
            <family val="2"/>
          </rPr>
          <t xml:space="preserve">
Separate driver's cab, numbers in ambulance, PPE, persons accompanying, disinfection of ambulance.</t>
        </r>
      </text>
    </comment>
    <comment ref="AB61" authorId="0" shapeId="0">
      <text>
        <r>
          <rPr>
            <b/>
            <sz val="9"/>
            <color indexed="81"/>
            <rFont val="Tahoma"/>
            <family val="2"/>
          </rPr>
          <t>Author:</t>
        </r>
        <r>
          <rPr>
            <sz val="9"/>
            <color indexed="81"/>
            <rFont val="Tahoma"/>
            <family val="2"/>
          </rPr>
          <t xml:space="preserve">
Separate driver's cab, numbers in ambulance, PPE, persons accompanying, disinfection of ambulance.</t>
        </r>
      </text>
    </comment>
    <comment ref="AB62" authorId="0" shapeId="0">
      <text>
        <r>
          <rPr>
            <b/>
            <sz val="9"/>
            <color indexed="81"/>
            <rFont val="Tahoma"/>
            <family val="2"/>
          </rPr>
          <t>Author:</t>
        </r>
        <r>
          <rPr>
            <sz val="9"/>
            <color indexed="81"/>
            <rFont val="Tahoma"/>
            <family val="2"/>
          </rPr>
          <t xml:space="preserve">
s the need to transport covid-19 patients increased, the Stockholm region quickly arranged extra passenger transport - rebuilt transport service cars with oxygen and fast-trained healthcare personnel.</t>
        </r>
      </text>
    </comment>
    <comment ref="AP63" authorId="0" shapeId="0">
      <text>
        <r>
          <rPr>
            <b/>
            <sz val="9"/>
            <color indexed="81"/>
            <rFont val="Tahoma"/>
            <family val="2"/>
          </rPr>
          <t>Author:</t>
        </r>
        <r>
          <rPr>
            <sz val="9"/>
            <color indexed="81"/>
            <rFont val="Tahoma"/>
            <family val="2"/>
          </rPr>
          <t xml:space="preserve">
Detailed measures for transportation of neonatals provided.</t>
        </r>
      </text>
    </comment>
    <comment ref="AB69" authorId="0" shapeId="0">
      <text>
        <r>
          <rPr>
            <b/>
            <sz val="9"/>
            <color indexed="81"/>
            <rFont val="Tahoma"/>
            <family val="2"/>
          </rPr>
          <t>Author:</t>
        </r>
        <r>
          <rPr>
            <sz val="9"/>
            <color indexed="81"/>
            <rFont val="Tahoma"/>
            <family val="2"/>
          </rPr>
          <t xml:space="preserve">
Surge capacity measures may include measures like working with receiving institutions to streamline transfers, enhancing the role of medical transport services, bringing older vehicles back into service, and enlisting support of other first responders.</t>
        </r>
      </text>
    </comment>
    <comment ref="M70" authorId="0" shapeId="0">
      <text>
        <r>
          <rPr>
            <b/>
            <sz val="9"/>
            <color indexed="81"/>
            <rFont val="Tahoma"/>
            <family val="2"/>
          </rPr>
          <t>Author:</t>
        </r>
        <r>
          <rPr>
            <sz val="9"/>
            <color indexed="81"/>
            <rFont val="Tahoma"/>
            <family val="2"/>
          </rPr>
          <t xml:space="preserve">
Central clinical coordination staffed with senior clinician decision makers to discuss the requirement for patient transport. </t>
        </r>
      </text>
    </comment>
    <comment ref="AO70" authorId="0" shapeId="0">
      <text>
        <r>
          <rPr>
            <b/>
            <sz val="9"/>
            <color indexed="81"/>
            <rFont val="Tahoma"/>
            <family val="2"/>
          </rPr>
          <t>Author:</t>
        </r>
        <r>
          <rPr>
            <sz val="9"/>
            <color indexed="81"/>
            <rFont val="Tahoma"/>
            <family val="2"/>
          </rPr>
          <t xml:space="preserve">
Multi-party teleconferences between retrieval services and key stakeholders, to enable senior clinicians to discuss cases in a timely fashion providing support, advice and guidance as well as retrieval team if required.</t>
        </r>
      </text>
    </comment>
    <comment ref="AP71" authorId="0" shapeId="0">
      <text>
        <r>
          <rPr>
            <b/>
            <sz val="9"/>
            <color indexed="81"/>
            <rFont val="Tahoma"/>
            <family val="2"/>
          </rPr>
          <t>Author:</t>
        </r>
        <r>
          <rPr>
            <sz val="9"/>
            <color indexed="81"/>
            <rFont val="Tahoma"/>
            <family val="2"/>
          </rPr>
          <t xml:space="preserve">
Risk Assessment. Transport to hospital should only be initiated after appropriate assessment of risk versus benefit for staff and patients.</t>
        </r>
      </text>
    </comment>
    <comment ref="AB74" authorId="0" shapeId="0">
      <text>
        <r>
          <rPr>
            <b/>
            <sz val="9"/>
            <color indexed="81"/>
            <rFont val="Tahoma"/>
            <family val="2"/>
          </rPr>
          <t>Author:</t>
        </r>
        <r>
          <rPr>
            <sz val="9"/>
            <color indexed="81"/>
            <rFont val="Tahoma"/>
            <family val="2"/>
          </rPr>
          <t xml:space="preserve">
dedicated ambulance should be made available for transport of COVID-19 cases. At least two stand-by drivers should be made available.
Within the ambulances, patient segregation can be achieved by:
▪ Designating an ambulance/s for transfer of patients with suspected/confirmed COVID-19 for the duration of each shift;
▪ Transporting coughing and sneezing patients on their own whenever possible. However, if pressure upon the transport service occurs, two patients with symptoms of COVID-19 may be transferred together and should wear a surgical mask each.
▪ Ambulance staff should wear a surgical mask if they will be within 6 feet of the patient.</t>
        </r>
      </text>
    </comment>
    <comment ref="AA75" authorId="0" shapeId="0">
      <text>
        <r>
          <rPr>
            <b/>
            <sz val="9"/>
            <color indexed="81"/>
            <rFont val="Tahoma"/>
            <family val="2"/>
          </rPr>
          <t>Author:</t>
        </r>
        <r>
          <rPr>
            <sz val="9"/>
            <color indexed="81"/>
            <rFont val="Tahoma"/>
            <family val="2"/>
          </rPr>
          <t xml:space="preserve">
Consider developing a contingency plan for upgrading facilities and ambulances with, for example, diagnostic tools, treatment kits and relevant protocols, and providing training to personnel to activate the protocol for ACS or stroke with at-distance support from the relevant clinical network.</t>
        </r>
      </text>
    </comment>
    <comment ref="AP75" authorId="0" shapeId="0">
      <text>
        <r>
          <rPr>
            <b/>
            <sz val="9"/>
            <color indexed="81"/>
            <rFont val="Tahoma"/>
            <family val="2"/>
          </rPr>
          <t>Author:</t>
        </r>
        <r>
          <rPr>
            <sz val="9"/>
            <color indexed="81"/>
            <rFont val="Tahoma"/>
            <family val="2"/>
          </rPr>
          <t xml:space="preserve">
Guidance specifically relates to ACS and stroke care.</t>
        </r>
      </text>
    </comment>
    <comment ref="AB76" authorId="0" shapeId="0">
      <text>
        <r>
          <rPr>
            <b/>
            <sz val="9"/>
            <color indexed="81"/>
            <rFont val="Tahoma"/>
            <family val="2"/>
          </rPr>
          <t>Author:</t>
        </r>
        <r>
          <rPr>
            <sz val="9"/>
            <color indexed="81"/>
            <rFont val="Tahoma"/>
            <family val="2"/>
          </rPr>
          <t xml:space="preserve">
Minimal guidance. Refers to need to update ambulances with equipment.</t>
        </r>
      </text>
    </comment>
    <comment ref="AP77" authorId="0" shapeId="0">
      <text>
        <r>
          <rPr>
            <b/>
            <sz val="9"/>
            <color indexed="81"/>
            <rFont val="Tahoma"/>
            <family val="2"/>
          </rPr>
          <t>Author:</t>
        </r>
        <r>
          <rPr>
            <sz val="9"/>
            <color indexed="81"/>
            <rFont val="Tahoma"/>
            <family val="2"/>
          </rPr>
          <t xml:space="preserve">
1. Establishing a “Scout” or “recon” (reconnaissance) role within your team is recommended. The role of the Scout is to connect with the reporting party/patient, visualize the scene, perform an initial assessment of the patient for possible COVID-19 and determine risk to the crews from viral exposure while at a safe distance.
2. Post Event Review</t>
        </r>
      </text>
    </comment>
    <comment ref="A78" authorId="0" shapeId="0">
      <text>
        <r>
          <rPr>
            <sz val="9"/>
            <color indexed="81"/>
            <rFont val="Tahoma"/>
            <family val="2"/>
          </rPr>
          <t>This is linked to Doc ID no. 142 and 144.</t>
        </r>
      </text>
    </comment>
    <comment ref="Y78" authorId="0" shapeId="0">
      <text>
        <r>
          <rPr>
            <b/>
            <sz val="9"/>
            <color indexed="81"/>
            <rFont val="Tahoma"/>
            <family val="2"/>
          </rPr>
          <t>Author:
Treatment Recommendations arising from a Systematic Review (not yet published):</t>
        </r>
        <r>
          <rPr>
            <sz val="9"/>
            <color indexed="81"/>
            <rFont val="Tahoma"/>
            <family val="2"/>
          </rPr>
          <t xml:space="preserve">
•We suggest that chest compressions and cardiopulmonary resuscitation have the potential to generate aerosols (weak recommendation, very low certainty evidence)
•We suggest that in the current COVID-19 pandemic lay rescuers consider chest compressions and public access defibrillation (good practice statement).
•We suggest that in the current COVID-19 pandemic, lay rescuers who are willing, trained and able to do so, consider providing rescue breaths to infants and children in addition to chest compressions (good practice statement).
•We suggest that in the current COVID-19 pandemic, healthcare professionals should use personal protective equipment for aerosol generating procedures during resuscitation (weak recommendation, very low certainty evidence).
•We suggest it may be reasonable for healthcare providers to consider defibrillation before donning personal protective equipment for aerosol generating procedures in situations where the provider assesses the benefits may exceed the risks (good practice statement).</t>
        </r>
      </text>
    </comment>
    <comment ref="M79" authorId="0" shapeId="0">
      <text>
        <r>
          <rPr>
            <b/>
            <sz val="9"/>
            <color indexed="81"/>
            <rFont val="Tahoma"/>
            <family val="2"/>
          </rPr>
          <t>Author:</t>
        </r>
        <r>
          <rPr>
            <sz val="9"/>
            <color indexed="81"/>
            <rFont val="Tahoma"/>
            <family val="2"/>
          </rPr>
          <t xml:space="preserve">
Telephone instructions from dispatcher to caller for compression-only CPR for adults with suspected out of hospital cardiac arrest. </t>
        </r>
      </text>
    </comment>
    <comment ref="AB80" authorId="0" shapeId="0">
      <text>
        <r>
          <rPr>
            <b/>
            <sz val="9"/>
            <color indexed="81"/>
            <rFont val="Tahoma"/>
            <family val="2"/>
          </rPr>
          <t>Author:</t>
        </r>
        <r>
          <rPr>
            <sz val="9"/>
            <color indexed="81"/>
            <rFont val="Tahoma"/>
            <family val="2"/>
          </rPr>
          <t xml:space="preserve">
Recommends infection control measures (PPE, disinfection). Designated ambulances where possible. </t>
        </r>
      </text>
    </comment>
    <comment ref="N81" authorId="0" shapeId="0">
      <text>
        <r>
          <rPr>
            <b/>
            <sz val="9"/>
            <color indexed="81"/>
            <rFont val="Tahoma"/>
            <family val="2"/>
          </rPr>
          <t>Author:</t>
        </r>
        <r>
          <rPr>
            <sz val="9"/>
            <color indexed="81"/>
            <rFont val="Tahoma"/>
            <family val="2"/>
          </rPr>
          <t xml:space="preserve">
The prehospital team will meet the patient wearing PPE, will evaluate the patient’s clinical condition, analyse the risk whether family members or others who have been in contact are potentially contaminated and either organise transportation to the hospital or home isolation of all the potentially infected people.</t>
        </r>
      </text>
    </comment>
    <comment ref="AP82" authorId="0" shapeId="0">
      <text>
        <r>
          <rPr>
            <b/>
            <sz val="9"/>
            <color indexed="81"/>
            <rFont val="Tahoma"/>
            <family val="2"/>
          </rPr>
          <t>Author:</t>
        </r>
        <r>
          <rPr>
            <sz val="9"/>
            <color indexed="81"/>
            <rFont val="Tahoma"/>
            <family val="2"/>
          </rPr>
          <t xml:space="preserve">
Communication &amp; Cybersecurity</t>
        </r>
      </text>
    </comment>
    <comment ref="AI83" authorId="0" shapeId="0">
      <text>
        <r>
          <rPr>
            <b/>
            <sz val="9"/>
            <color indexed="81"/>
            <rFont val="Tahoma"/>
            <family val="2"/>
          </rPr>
          <t>Author:</t>
        </r>
        <r>
          <rPr>
            <sz val="9"/>
            <color indexed="81"/>
            <rFont val="Tahoma"/>
            <family val="2"/>
          </rPr>
          <t xml:space="preserve">
The supporting temporary PSAPs initiatied to deal with the situation were run by volunteer physicians and medics who received one-day training sessions</t>
        </r>
      </text>
    </comment>
    <comment ref="AL83" authorId="0" shapeId="0">
      <text>
        <r>
          <rPr>
            <b/>
            <sz val="9"/>
            <color indexed="81"/>
            <rFont val="Tahoma"/>
            <family val="2"/>
          </rPr>
          <t>Author:</t>
        </r>
        <r>
          <rPr>
            <sz val="9"/>
            <color indexed="81"/>
            <rFont val="Tahoma"/>
            <family val="2"/>
          </rPr>
          <t xml:space="preserve">
describes the introduction of new
procedures for emergency call handlers</t>
        </r>
      </text>
    </comment>
    <comment ref="AP84" authorId="0" shapeId="0">
      <text>
        <r>
          <rPr>
            <b/>
            <sz val="9"/>
            <color indexed="81"/>
            <rFont val="Tahoma"/>
            <family val="2"/>
          </rPr>
          <t>Author:</t>
        </r>
        <r>
          <rPr>
            <sz val="9"/>
            <color indexed="81"/>
            <rFont val="Tahoma"/>
            <family val="2"/>
          </rPr>
          <t xml:space="preserve">
Documentation and Debriefing:
All documentation should be performed after the transport is complete as to avoid contamination of equipment and materials.
At the conclusion of the mission, providers should debrief, and surveillance should be initiated as appropriate.</t>
        </r>
      </text>
    </comment>
    <comment ref="B86" authorId="0" shapeId="0">
      <text>
        <r>
          <rPr>
            <sz val="9"/>
            <color indexed="81"/>
            <rFont val="Tahoma"/>
            <family val="2"/>
          </rPr>
          <t>These authors classied as "NA" as not specifically EMS</t>
        </r>
        <r>
          <rPr>
            <sz val="9"/>
            <color indexed="81"/>
            <rFont val="Tahoma"/>
            <family val="2"/>
          </rPr>
          <t xml:space="preserve">
</t>
        </r>
      </text>
    </comment>
    <comment ref="AP86" authorId="0" shapeId="0">
      <text>
        <r>
          <rPr>
            <b/>
            <sz val="9"/>
            <color indexed="81"/>
            <rFont val="Tahoma"/>
            <family val="2"/>
          </rPr>
          <t>Author:</t>
        </r>
        <r>
          <rPr>
            <sz val="9"/>
            <color indexed="81"/>
            <rFont val="Tahoma"/>
            <family val="2"/>
          </rPr>
          <t xml:space="preserve">
PUBLIC AWARENESS/CALL 911
Although the US is in the midst of the coronavirus crisis, public awareness campaigns are needed to remind individuals of the signs and symptoms of heart attack, with an added emphasis on calling 911 as soon as possible.</t>
        </r>
      </text>
    </comment>
    <comment ref="Q87" authorId="0" shapeId="0">
      <text>
        <r>
          <rPr>
            <b/>
            <sz val="9"/>
            <color indexed="81"/>
            <rFont val="Tahoma"/>
            <family val="2"/>
          </rPr>
          <t>Author:</t>
        </r>
        <r>
          <rPr>
            <sz val="9"/>
            <color indexed="81"/>
            <rFont val="Tahoma"/>
            <family val="2"/>
          </rPr>
          <t xml:space="preserve">
If available and time allows</t>
        </r>
      </text>
    </comment>
    <comment ref="AP87" authorId="0" shapeId="0">
      <text>
        <r>
          <rPr>
            <b/>
            <sz val="9"/>
            <color indexed="81"/>
            <rFont val="Tahoma"/>
            <family val="2"/>
          </rPr>
          <t xml:space="preserve">Author: </t>
        </r>
        <r>
          <rPr>
            <sz val="9"/>
            <color indexed="81"/>
            <rFont val="Tahoma"/>
            <family val="2"/>
          </rPr>
          <t xml:space="preserve">The management of undeclared but potentially highly contagious patients is the real challenge and a decision tree might help with justifying the choices made. This starts with five key questions that should flag up important issues:
1. Is the aircraft suitable for specialist transport of highly contagious patients?
2. Does the service offer critical care capability in flight?
3. Does the service offer patient isolation capability and management of highly contagious patients?
4. Does the service understand the importance of comprehensive communication?
5. Are the employees of the service willing to undertake these missions?
</t>
        </r>
      </text>
    </comment>
    <comment ref="Y90" authorId="0" shapeId="0">
      <text>
        <r>
          <rPr>
            <b/>
            <sz val="9"/>
            <color indexed="81"/>
            <rFont val="Tahoma"/>
            <family val="2"/>
          </rPr>
          <t>Author:</t>
        </r>
        <r>
          <rPr>
            <sz val="9"/>
            <color indexed="81"/>
            <rFont val="Tahoma"/>
            <family val="2"/>
          </rPr>
          <t xml:space="preserve">
possibly - not sure if qualified as "new response"</t>
        </r>
      </text>
    </comment>
    <comment ref="X91" authorId="0" shapeId="0">
      <text>
        <r>
          <rPr>
            <b/>
            <sz val="9"/>
            <color indexed="81"/>
            <rFont val="Tahoma"/>
            <family val="2"/>
          </rPr>
          <t>Author:</t>
        </r>
        <r>
          <rPr>
            <sz val="9"/>
            <color indexed="81"/>
            <rFont val="Tahoma"/>
            <family val="2"/>
          </rPr>
          <t xml:space="preserve">
also risk of exposure to  droplets during chest compressions</t>
        </r>
      </text>
    </comment>
    <comment ref="AM92" authorId="0" shapeId="0">
      <text>
        <r>
          <rPr>
            <b/>
            <sz val="9"/>
            <color indexed="81"/>
            <rFont val="Tahoma"/>
            <family val="2"/>
          </rPr>
          <t>Author:</t>
        </r>
        <r>
          <rPr>
            <sz val="9"/>
            <color indexed="81"/>
            <rFont val="Tahoma"/>
            <family val="2"/>
          </rPr>
          <t xml:space="preserve">
The rescue center is equipped with special transport ambulances and drivers for newborns.</t>
        </r>
      </text>
    </comment>
    <comment ref="AP92" authorId="0" shapeId="0">
      <text>
        <r>
          <rPr>
            <b/>
            <sz val="9"/>
            <color indexed="81"/>
            <rFont val="Tahoma"/>
            <family val="2"/>
          </rPr>
          <t>Author:</t>
        </r>
        <r>
          <rPr>
            <sz val="9"/>
            <color indexed="81"/>
            <rFont val="Tahoma"/>
            <family val="2"/>
          </rPr>
          <t xml:space="preserve">
Suspected/confirmed COVID-19 neonatal case in transit should be placed in a special incubator.</t>
        </r>
      </text>
    </comment>
    <comment ref="AC94" authorId="0" shapeId="0">
      <text>
        <r>
          <rPr>
            <b/>
            <sz val="9"/>
            <color indexed="81"/>
            <rFont val="Tahoma"/>
            <family val="2"/>
          </rPr>
          <t>Author:</t>
        </r>
        <r>
          <rPr>
            <sz val="9"/>
            <color indexed="81"/>
            <rFont val="Tahoma"/>
            <family val="2"/>
          </rPr>
          <t xml:space="preserve">
OSRT private air carriers
traditionally only transport one patient at a time. However,
the operating practice has been modified to allow for two ventilated patients to be transported in select private air carrier aircraft with OSRT paramedics.</t>
        </r>
      </text>
    </comment>
    <comment ref="AJ94" authorId="0" shapeId="0">
      <text>
        <r>
          <rPr>
            <b/>
            <sz val="9"/>
            <color indexed="81"/>
            <rFont val="Tahoma"/>
            <family val="2"/>
          </rPr>
          <t>Author:</t>
        </r>
        <r>
          <rPr>
            <sz val="9"/>
            <color indexed="81"/>
            <rFont val="Tahoma"/>
            <family val="2"/>
          </rPr>
          <t xml:space="preserve">
Communication has been the touchstone of efforts to mitigate the anxiety and mental health consequences of working during this pandemic.</t>
        </r>
      </text>
    </comment>
    <comment ref="AM94" authorId="0" shapeId="0">
      <text>
        <r>
          <rPr>
            <b/>
            <sz val="9"/>
            <color indexed="81"/>
            <rFont val="Tahoma"/>
            <family val="2"/>
          </rPr>
          <t>Author:</t>
        </r>
        <r>
          <rPr>
            <sz val="9"/>
            <color indexed="81"/>
            <rFont val="Tahoma"/>
            <family val="2"/>
          </rPr>
          <t xml:space="preserve">
We preferentially transport COVID patients using our CCLA (critical care land ambulances) assets. Our CCLA assets are capable of more than adequate ACH (air changes/hour), fewer personnel are exposed to the risk of infection, and the front driver’s compartment is separate from the patient compartment. 
In Southern Ontario, Ornge (provides air ambulance and critical care transport services to Ontario) has partnered with Toronto Paramedic Services (TPS) to develop a plan for transporting multiple critically ill COVID-19 patients in the TPS </t>
        </r>
        <r>
          <rPr>
            <b/>
            <sz val="9"/>
            <color indexed="81"/>
            <rFont val="Tahoma"/>
            <family val="2"/>
          </rPr>
          <t>ambulance bus</t>
        </r>
        <r>
          <rPr>
            <sz val="9"/>
            <color indexed="81"/>
            <rFont val="Tahoma"/>
            <family val="2"/>
          </rPr>
          <t>. This ambulance bus would be driven by a TPS paramedic, and critical care could be provided by OSRT (Ontario Surge Response Team) paramedics. The bus can transport 4 ventilated patients or up to 8 stretcherbound patients.</t>
        </r>
      </text>
    </comment>
    <comment ref="AP94" authorId="0" shapeId="0">
      <text>
        <r>
          <rPr>
            <b/>
            <sz val="9"/>
            <color indexed="81"/>
            <rFont val="Tahoma"/>
            <family val="2"/>
          </rPr>
          <t>Author:</t>
        </r>
        <r>
          <rPr>
            <sz val="9"/>
            <color indexed="81"/>
            <rFont val="Tahoma"/>
            <family val="2"/>
          </rPr>
          <t xml:space="preserve">
After transporting COVID-19 patients, crews can take an operational pause to decompress and debrief.
A COVID-19 Ornge Surge Response Team (OSRT) has been formed comprising paramedic volunteers. They could be dropped off at any facility to help with airway management and mechanical ventilation pending transport.</t>
        </r>
      </text>
    </comment>
    <comment ref="Y95" authorId="0" shapeId="0">
      <text>
        <r>
          <rPr>
            <b/>
            <sz val="9"/>
            <color indexed="81"/>
            <rFont val="Tahoma"/>
            <family val="2"/>
          </rPr>
          <t>Author:</t>
        </r>
        <r>
          <rPr>
            <sz val="9"/>
            <color indexed="81"/>
            <rFont val="Tahoma"/>
            <family val="2"/>
          </rPr>
          <t xml:space="preserve">
suggests alternatives to endotracheal intubation</t>
        </r>
      </text>
    </comment>
    <comment ref="AB95" authorId="0" shapeId="0">
      <text>
        <r>
          <rPr>
            <b/>
            <sz val="9"/>
            <color indexed="81"/>
            <rFont val="Tahoma"/>
            <family val="2"/>
          </rPr>
          <t>Author:</t>
        </r>
        <r>
          <rPr>
            <sz val="9"/>
            <color indexed="81"/>
            <rFont val="Tahoma"/>
            <family val="2"/>
          </rPr>
          <t xml:space="preserve">
general infection control precautions
</t>
        </r>
      </text>
    </comment>
    <comment ref="AH95" authorId="0" shapeId="0">
      <text>
        <r>
          <rPr>
            <b/>
            <sz val="9"/>
            <color indexed="81"/>
            <rFont val="Tahoma"/>
            <family val="2"/>
          </rPr>
          <t>Author:</t>
        </r>
        <r>
          <rPr>
            <sz val="9"/>
            <color indexed="81"/>
            <rFont val="Tahoma"/>
            <family val="2"/>
          </rPr>
          <t xml:space="preserve">
recommendations for paramedics entering long-term care facilities</t>
        </r>
      </text>
    </comment>
    <comment ref="AJ98" authorId="0" shapeId="0">
      <text>
        <r>
          <rPr>
            <b/>
            <sz val="9"/>
            <color indexed="81"/>
            <rFont val="Tahoma"/>
            <family val="2"/>
          </rPr>
          <t>Author:</t>
        </r>
        <r>
          <rPr>
            <sz val="9"/>
            <color indexed="81"/>
            <rFont val="Tahoma"/>
            <family val="2"/>
          </rPr>
          <t xml:space="preserve">
accurate and timely communication
with frontline staff members is
the best way to minimize their fears.</t>
        </r>
      </text>
    </comment>
    <comment ref="AN98" authorId="0" shapeId="0">
      <text>
        <r>
          <rPr>
            <b/>
            <sz val="9"/>
            <color indexed="81"/>
            <rFont val="Tahoma"/>
            <family val="2"/>
          </rPr>
          <t>Author:</t>
        </r>
        <r>
          <rPr>
            <sz val="9"/>
            <color indexed="81"/>
            <rFont val="Tahoma"/>
            <family val="2"/>
          </rPr>
          <t xml:space="preserve">
"an emergency
plan must be in place before an
outbreak occurs"</t>
        </r>
      </text>
    </comment>
    <comment ref="AO98" authorId="0" shapeId="0">
      <text>
        <r>
          <rPr>
            <b/>
            <sz val="9"/>
            <color indexed="81"/>
            <rFont val="Tahoma"/>
            <family val="2"/>
          </rPr>
          <t>Author:</t>
        </r>
        <r>
          <rPr>
            <sz val="9"/>
            <color indexed="81"/>
            <rFont val="Tahoma"/>
            <family val="2"/>
          </rPr>
          <t xml:space="preserve">
the ability to
communicate quickly and easily with
provincial and municipal health
authorities was needed to ensure that
the most up-to-date information concerning
the outbreak was available.
The intergovernmental relationships
necessary for such rapid communication
should be established in advance.</t>
        </r>
      </text>
    </comment>
    <comment ref="O99" authorId="0" shapeId="0">
      <text>
        <r>
          <rPr>
            <b/>
            <sz val="9"/>
            <color indexed="81"/>
            <rFont val="Tahoma"/>
            <family val="2"/>
          </rPr>
          <t>Author:</t>
        </r>
        <r>
          <rPr>
            <sz val="9"/>
            <color indexed="81"/>
            <rFont val="Tahoma"/>
            <family val="2"/>
          </rPr>
          <t xml:space="preserve">
PPE for healthworkers generally, not specific to EMS/paramedics</t>
        </r>
      </text>
    </comment>
    <comment ref="O100" authorId="0" shapeId="0">
      <text>
        <r>
          <rPr>
            <b/>
            <sz val="9"/>
            <color indexed="81"/>
            <rFont val="Tahoma"/>
            <family val="2"/>
          </rPr>
          <t>Author:</t>
        </r>
        <r>
          <rPr>
            <sz val="9"/>
            <color indexed="81"/>
            <rFont val="Tahoma"/>
            <family val="2"/>
          </rPr>
          <t xml:space="preserve">
In the absence of having proper PPE, individual clinicians are struggling with ethical decisions about how to protect themselves, their families, their patients and their communities. Proper PPE would be considered fundamental to the protection of EMS clinicians, their patients, peers and loved ones in a pandemic such that we are experiencing now.</t>
        </r>
      </text>
    </comment>
    <comment ref="AP100" authorId="0" shapeId="0">
      <text>
        <r>
          <rPr>
            <b/>
            <sz val="9"/>
            <color indexed="81"/>
            <rFont val="Tahoma"/>
            <family val="2"/>
          </rPr>
          <t>Author:
Ethics</t>
        </r>
        <r>
          <rPr>
            <sz val="9"/>
            <color indexed="81"/>
            <rFont val="Tahoma"/>
            <family val="2"/>
          </rPr>
          <t xml:space="preserve">:
Primary ethical questions EMS clinicians are facing now include:
•What is my ethical duty to care for patients during the pandemic and in the absence of having proper PPE?
•If I am in a high-risk group due to age or medical history, should I continue to care for patients in the absence of having proper PPE?
•If I live with family members who are in a high-risk group due to age or medical history, should I continue to care for patients in the absence of having proper PPE?
•If I believe that I might be spreading the virus to patients, patient family members, colleagues and/or community members, should I continue to care for patients in the absence of having proper PPE?
Ethical decision making frameworks can be used to help make decisions under difficult circumstances. </t>
        </r>
      </text>
    </comment>
    <comment ref="O101" authorId="0" shapeId="0">
      <text>
        <r>
          <rPr>
            <b/>
            <sz val="9"/>
            <color indexed="81"/>
            <rFont val="Tahoma"/>
            <family val="2"/>
          </rPr>
          <t>Author:</t>
        </r>
        <r>
          <rPr>
            <sz val="9"/>
            <color indexed="81"/>
            <rFont val="Tahoma"/>
            <family val="2"/>
          </rPr>
          <t xml:space="preserve">
The idea of EMS personnel wearing reusable gowns during a call and all patient interactions presents several unique advantages and could be a compelling prospect for EMS agencies if it can be successfully implemented.</t>
        </r>
      </text>
    </comment>
    <comment ref="U101" authorId="0" shapeId="0">
      <text>
        <r>
          <rPr>
            <b/>
            <sz val="9"/>
            <color indexed="81"/>
            <rFont val="Tahoma"/>
            <family val="2"/>
          </rPr>
          <t>Author:</t>
        </r>
        <r>
          <rPr>
            <sz val="9"/>
            <color indexed="81"/>
            <rFont val="Tahoma"/>
            <family val="2"/>
          </rPr>
          <t xml:space="preserve">
When specifically applied to masks, the various methods of cleaning/disinfection inflicted varying levels of damage, and some compromised the mask’s ability to effectively form a tight seal. Ethanol spray could only be used once, UV and heat exposure could only be used three times, but vaporized hydrogen peroxide showed the most promise and could be used more than three times.</t>
        </r>
      </text>
    </comment>
    <comment ref="M102" authorId="0" shapeId="0">
      <text>
        <r>
          <rPr>
            <b/>
            <sz val="9"/>
            <color indexed="81"/>
            <rFont val="Tahoma"/>
            <family val="2"/>
          </rPr>
          <t>Author:</t>
        </r>
        <r>
          <rPr>
            <sz val="9"/>
            <color indexed="81"/>
            <rFont val="Tahoma"/>
            <family val="2"/>
          </rPr>
          <t xml:space="preserve">
mentions tele-triage in the context of triaging patients appropriate for home self-care</t>
        </r>
      </text>
    </comment>
    <comment ref="N102" authorId="0" shapeId="0">
      <text>
        <r>
          <rPr>
            <b/>
            <sz val="9"/>
            <color indexed="81"/>
            <rFont val="Tahoma"/>
            <family val="2"/>
          </rPr>
          <t>Author:</t>
        </r>
        <r>
          <rPr>
            <sz val="9"/>
            <color indexed="81"/>
            <rFont val="Tahoma"/>
            <family val="2"/>
          </rPr>
          <t xml:space="preserve">
discusses paramedic-led triage and prioritisation of access to healthcare</t>
        </r>
      </text>
    </comment>
    <comment ref="Y102" authorId="0" shapeId="0">
      <text>
        <r>
          <rPr>
            <b/>
            <sz val="9"/>
            <color indexed="81"/>
            <rFont val="Tahoma"/>
            <family val="2"/>
          </rPr>
          <t>Author:</t>
        </r>
        <r>
          <rPr>
            <sz val="9"/>
            <color indexed="81"/>
            <rFont val="Tahoma"/>
            <family val="2"/>
          </rPr>
          <t xml:space="preserve">
Mentions EMS triage protocol development and viral triage protocols</t>
        </r>
      </text>
    </comment>
    <comment ref="N103" authorId="0" shapeId="0">
      <text>
        <r>
          <rPr>
            <b/>
            <sz val="9"/>
            <color indexed="81"/>
            <rFont val="Tahoma"/>
            <family val="2"/>
          </rPr>
          <t>Author:</t>
        </r>
        <r>
          <rPr>
            <sz val="9"/>
            <color indexed="81"/>
            <rFont val="Tahoma"/>
            <family val="2"/>
          </rPr>
          <t xml:space="preserve">
Prioritization is given to higher acuity patients requiring ventilatory support, vasopressor support, and
ECMO. 
</t>
        </r>
      </text>
    </comment>
    <comment ref="Y103" authorId="0" shapeId="0">
      <text>
        <r>
          <rPr>
            <b/>
            <sz val="9"/>
            <color indexed="81"/>
            <rFont val="Tahoma"/>
            <family val="2"/>
          </rPr>
          <t>Author:</t>
        </r>
        <r>
          <rPr>
            <sz val="9"/>
            <color indexed="81"/>
            <rFont val="Tahoma"/>
            <family val="2"/>
          </rPr>
          <t xml:space="preserve">
Specific air-way management guidelines were implemented for the COVID-19 air-craft and flight crew.
Due to the heightened concern for STEMI patients presenting with concomitant COVID-19, the operational guidelines were updated to include transport of these patients to the emergency department for COVID-19 screening and potential rapid testing prior to decision to go to the cardiac catheterization suite.
</t>
        </r>
      </text>
    </comment>
    <comment ref="AC103" authorId="0" shapeId="0">
      <text>
        <r>
          <rPr>
            <b/>
            <sz val="9"/>
            <color indexed="81"/>
            <rFont val="Tahoma"/>
            <family val="2"/>
          </rPr>
          <t>Author:</t>
        </r>
        <r>
          <rPr>
            <sz val="9"/>
            <color indexed="81"/>
            <rFont val="Tahoma"/>
            <family val="2"/>
          </rPr>
          <t xml:space="preserve">
A single EC-145 aircraft of the 5-base, 6-helicopter fleet was des-
ignated as the COVID-19 aircraft.
COVID-19 patients would be
flown solely under visual flight rules (VFR).
</t>
        </r>
      </text>
    </comment>
    <comment ref="AO103" authorId="0" shapeId="0">
      <text>
        <r>
          <rPr>
            <b/>
            <sz val="9"/>
            <color indexed="81"/>
            <rFont val="Tahoma"/>
            <family val="2"/>
          </rPr>
          <t>Author:</t>
        </r>
        <r>
          <rPr>
            <sz val="9"/>
            <color indexed="81"/>
            <rFont val="Tahoma"/>
            <family val="2"/>
          </rPr>
          <t xml:space="preserve">
The flight medical crew is provided an opportunity to review the patient chart from the sending facility, when available, and to have a phone conversation with the sending medical providers. This process is unique to the COVID-19 response aircraft. Prior to implementation of the COVID-19 clinical and operational guidelines, medical crew members were blinded to their dispatched calls.
</t>
        </r>
      </text>
    </comment>
    <comment ref="AP103" authorId="0" shapeId="0">
      <text>
        <r>
          <rPr>
            <b/>
            <sz val="9"/>
            <color indexed="81"/>
            <rFont val="Tahoma"/>
            <family val="2"/>
          </rPr>
          <t>Author:</t>
        </r>
        <r>
          <rPr>
            <sz val="9"/>
            <color indexed="81"/>
            <rFont val="Tahoma"/>
            <family val="2"/>
          </rPr>
          <t xml:space="preserve">
Multiple challenges were identified that were specifically related to the pilot and the aircraft operations.
</t>
        </r>
      </text>
    </comment>
    <comment ref="AP104" authorId="0" shapeId="0">
      <text>
        <r>
          <rPr>
            <b/>
            <sz val="9"/>
            <color indexed="81"/>
            <rFont val="Tahoma"/>
            <family val="2"/>
          </rPr>
          <t>Author:</t>
        </r>
        <r>
          <rPr>
            <sz val="9"/>
            <color indexed="81"/>
            <rFont val="Tahoma"/>
            <family val="2"/>
          </rPr>
          <t xml:space="preserve">
The EMS of the metropolitan area of Milan instituted a COVID-19 Response Team of dedicated and highly qualified personnel, with the ultimate goal of tackling the viral outbreak without burdening ordinary EMS activity (figure). The team is active at all times and consists of ten health-care professionals supported by two technicians.
The COVID-19 Response Team collaborated with regional medical authorities to design a procedural algorithm for the detection of suspected cases of COVID-19
The COVID-19 Response Team handles patient flow to local hospitals and addresses specific issues about bed resources, emergency department overcrowding, and the need for patient transfer to other specialised facilities.</t>
        </r>
      </text>
    </comment>
    <comment ref="Y105" authorId="0" shapeId="0">
      <text>
        <r>
          <rPr>
            <b/>
            <sz val="9"/>
            <color indexed="81"/>
            <rFont val="Tahoma"/>
            <family val="2"/>
          </rPr>
          <t>Author:</t>
        </r>
        <r>
          <rPr>
            <sz val="9"/>
            <color indexed="81"/>
            <rFont val="Tahoma"/>
            <family val="2"/>
          </rPr>
          <t xml:space="preserve">
need for increased ambulance and pre-hospital service capacity and preparedness to deal with future surges</t>
        </r>
      </text>
    </comment>
    <comment ref="AE106" authorId="0" shapeId="0">
      <text>
        <r>
          <rPr>
            <b/>
            <sz val="9"/>
            <color indexed="81"/>
            <rFont val="Tahoma"/>
            <family val="2"/>
          </rPr>
          <t>Author:
Diversion to delivery room/nenatal ward</t>
        </r>
        <r>
          <rPr>
            <sz val="9"/>
            <color indexed="81"/>
            <rFont val="Tahoma"/>
            <family val="2"/>
          </rPr>
          <t xml:space="preserve">
During the phone call, the healthcare provider confirms the safest way to reach the delivery room or the neonatal ward (e.g., to avoid the transit through the emergency ward)</t>
        </r>
      </text>
    </comment>
    <comment ref="AM106" authorId="0" shapeId="0">
      <text>
        <r>
          <rPr>
            <b/>
            <sz val="9"/>
            <color indexed="81"/>
            <rFont val="Tahoma"/>
            <family val="2"/>
          </rPr>
          <t>Author:</t>
        </r>
        <r>
          <rPr>
            <sz val="9"/>
            <color indexed="81"/>
            <rFont val="Tahoma"/>
            <family val="2"/>
          </rPr>
          <t xml:space="preserve">
Two dedicated ambulances, transport incubators, and emergency bags were exclusively deputed to the transport of at-risk neonates.</t>
        </r>
      </text>
    </comment>
    <comment ref="AP106" authorId="0" shapeId="0">
      <text>
        <r>
          <rPr>
            <b/>
            <sz val="9"/>
            <color indexed="81"/>
            <rFont val="Tahoma"/>
            <family val="2"/>
          </rPr>
          <t>Author:</t>
        </r>
        <r>
          <rPr>
            <sz val="9"/>
            <color indexed="81"/>
            <rFont val="Tahoma"/>
            <family val="2"/>
          </rPr>
          <t xml:space="preserve">
Training and simulation are needed to maintain high-quality performance.
Further data are urgently needed to produce evidence-based recommendations on NETS during Covid-19 pandemic.</t>
        </r>
      </text>
    </comment>
    <comment ref="AM107" authorId="0" shapeId="0">
      <text>
        <r>
          <rPr>
            <b/>
            <sz val="9"/>
            <color indexed="81"/>
            <rFont val="Tahoma"/>
            <family val="2"/>
          </rPr>
          <t>Author:</t>
        </r>
        <r>
          <rPr>
            <sz val="9"/>
            <color indexed="81"/>
            <rFont val="Tahoma"/>
            <family val="2"/>
          </rPr>
          <t xml:space="preserve">
EMS acquired two patient isolation and transportation devices (ISO-PODs for complete patient isolation during transport.
EMS designated four ambulances (two ambulances for suspected MERS-CoV non-critical cases and two ambulances for confirmed MERS-CoV critical/non-critical cases) with one back up ambulance.</t>
        </r>
      </text>
    </comment>
    <comment ref="AP107" authorId="0" shapeId="0">
      <text>
        <r>
          <rPr>
            <b/>
            <sz val="9"/>
            <color indexed="81"/>
            <rFont val="Tahoma"/>
            <family val="2"/>
          </rPr>
          <t>Author:
Communication</t>
        </r>
        <r>
          <rPr>
            <sz val="9"/>
            <color indexed="81"/>
            <rFont val="Tahoma"/>
            <family val="2"/>
          </rPr>
          <t xml:space="preserve">:
The EMS played an important role in educating the public about the virus with a focus on recognizing symptoms and proper techniques to prevent transmission of the virus; for example, proper handwashing and avoiding crowded areas. Also, they stressed the importance of making an honest declaration when a patient had contact with camels or had a recent history of travel.
</t>
        </r>
        <r>
          <rPr>
            <b/>
            <sz val="9"/>
            <color indexed="81"/>
            <rFont val="Tahoma"/>
            <family val="2"/>
          </rPr>
          <t xml:space="preserve">
Enforcement</t>
        </r>
        <r>
          <rPr>
            <sz val="9"/>
            <color indexed="81"/>
            <rFont val="Tahoma"/>
            <family val="2"/>
          </rPr>
          <t xml:space="preserve"> of policies was implemented and </t>
        </r>
        <r>
          <rPr>
            <b/>
            <sz val="9"/>
            <color indexed="81"/>
            <rFont val="Tahoma"/>
            <family val="2"/>
          </rPr>
          <t>compliance</t>
        </r>
        <r>
          <rPr>
            <sz val="9"/>
            <color indexed="81"/>
            <rFont val="Tahoma"/>
            <family val="2"/>
          </rPr>
          <t xml:space="preserve"> was monitored on a daily basis.</t>
        </r>
      </text>
    </comment>
    <comment ref="AI108" authorId="0" shapeId="0">
      <text>
        <r>
          <rPr>
            <b/>
            <sz val="9"/>
            <color indexed="81"/>
            <rFont val="Tahoma"/>
            <family val="2"/>
          </rPr>
          <t>Author:</t>
        </r>
        <r>
          <rPr>
            <sz val="9"/>
            <color indexed="81"/>
            <rFont val="Tahoma"/>
            <family val="2"/>
          </rPr>
          <t xml:space="preserve">
raising awareness of need for staff to protect themselves when responding to out-of-hospital cardiac arrest in paediatric patients</t>
        </r>
      </text>
    </comment>
    <comment ref="AL109" authorId="0" shapeId="0">
      <text>
        <r>
          <rPr>
            <b/>
            <sz val="9"/>
            <color indexed="81"/>
            <rFont val="Tahoma"/>
            <family val="2"/>
          </rPr>
          <t>Author:</t>
        </r>
        <r>
          <rPr>
            <sz val="9"/>
            <color indexed="81"/>
            <rFont val="Tahoma"/>
            <family val="2"/>
          </rPr>
          <t xml:space="preserve">
To support the increase in emergency calls in ER, (and in addition to the diversion of calls to another dispatch centre and an increase in the number of call takers and dispatchers), the dispatch centre was assigned dedicated Public Health Physicians (PHPs) able to interrogate and interact with patients and call takers about 2019-nCoV infection. Furthermore, PHPs were then integrated in dispatch issues, in order to help centralize suspected and confirmed 2019-nCoV patients. Eventually, PHPs became available for consultation by all EMS crews;</t>
        </r>
      </text>
    </comment>
    <comment ref="AI110" authorId="0" shapeId="0">
      <text>
        <r>
          <rPr>
            <b/>
            <sz val="9"/>
            <color indexed="81"/>
            <rFont val="Tahoma"/>
            <family val="2"/>
          </rPr>
          <t>Author:</t>
        </r>
        <r>
          <rPr>
            <sz val="9"/>
            <color indexed="81"/>
            <rFont val="Tahoma"/>
            <family val="2"/>
          </rPr>
          <t xml:space="preserve">
layperson first responders</t>
        </r>
      </text>
    </comment>
    <comment ref="AP110" authorId="0" shapeId="0">
      <text>
        <r>
          <rPr>
            <b/>
            <sz val="9"/>
            <color indexed="81"/>
            <rFont val="Tahoma"/>
            <family val="2"/>
          </rPr>
          <t>Author:</t>
        </r>
        <r>
          <rPr>
            <sz val="9"/>
            <color indexed="81"/>
            <rFont val="Tahoma"/>
            <family val="2"/>
          </rPr>
          <t xml:space="preserve">
layperson first responders</t>
        </r>
      </text>
    </comment>
    <comment ref="A111" authorId="0" shapeId="0">
      <text>
        <r>
          <rPr>
            <sz val="9"/>
            <color indexed="81"/>
            <rFont val="Tahoma"/>
            <family val="2"/>
          </rPr>
          <t xml:space="preserve">
This is linked to Doc ID no. 86 (ILCOR.org) which references this SR and provides the recommendations from this SR and Doc ID no. 144. 
The SR aims to answer 3 reasearch questions on aerosol generation associated with key interventions, risk of airborne infection transmission associated with key interventions and effect of different PPE strategies.</t>
        </r>
      </text>
    </comment>
    <comment ref="AP111" authorId="0" shapeId="0">
      <text>
        <r>
          <rPr>
            <b/>
            <sz val="9"/>
            <color indexed="81"/>
            <rFont val="Tahoma"/>
            <family val="2"/>
          </rPr>
          <t>Author:</t>
        </r>
        <r>
          <rPr>
            <sz val="9"/>
            <color indexed="81"/>
            <rFont val="Tahoma"/>
            <family val="2"/>
          </rPr>
          <t xml:space="preserve">
This is a systematic review comprising three questions: (1) aerosol generation associated with key interventions; (2) risk of airborne
infection transmission associated with key interventions; and (3) the effect of different personal protective equipment strategies.
Authors conclude that it is uncertain whether chest compressions or defibrillation cause aerosol generation or transmission of COVID-19 to rescuers. There is very limited evidence and a rapid need for further studies.</t>
        </r>
      </text>
    </comment>
    <comment ref="A112" authorId="0" shapeId="0">
      <text>
        <r>
          <rPr>
            <sz val="9"/>
            <color indexed="81"/>
            <rFont val="Tahoma"/>
            <family val="2"/>
          </rPr>
          <t xml:space="preserve">
This is linked to Doc ID no. 142 and no. 86.</t>
        </r>
      </text>
    </comment>
    <comment ref="Y112" authorId="0" shapeId="0">
      <text>
        <r>
          <rPr>
            <b/>
            <sz val="9"/>
            <color indexed="81"/>
            <rFont val="Tahoma"/>
            <family val="2"/>
          </rPr>
          <t>Author:
Treatment Recommendations arising from a Systematic Review (not yet published):</t>
        </r>
        <r>
          <rPr>
            <sz val="9"/>
            <color indexed="81"/>
            <rFont val="Tahoma"/>
            <family val="2"/>
          </rPr>
          <t xml:space="preserve">
•We suggest that chest compressions and cardiopulmonary resuscitation have the potential to generate aerosols (weak recommendation, very low certainty evidence)
•We suggest that in the current COVID-19 pandemic lay rescuers consider chest compressions and public access defibrillation (good practice statement).
•We suggest that in the current COVID-19 pandemic, lay rescuers who are willing, trained and able to do so, consider providing rescue breaths to infants and children in addition to chest compressions (good practice statement).
•We suggest that in the current COVID-19 pandemic, healthcare professionals should use personal protective equipment for aerosol generating procedures during resuscitation (weak recommendation, very low certainty evidence).
•We suggest it may be reasonable for healthcare providers to consider defibrillation before donning personal protective equipment for aerosol generating procedures in situations where the provider assesses the benefits may exceed the risks (good practice statement).</t>
        </r>
      </text>
    </comment>
    <comment ref="AP113" authorId="0" shapeId="0">
      <text>
        <r>
          <rPr>
            <b/>
            <sz val="9"/>
            <color indexed="81"/>
            <rFont val="Tahoma"/>
            <family val="2"/>
          </rPr>
          <t>Author:</t>
        </r>
        <r>
          <rPr>
            <sz val="9"/>
            <color indexed="81"/>
            <rFont val="Tahoma"/>
            <family val="2"/>
          </rPr>
          <t xml:space="preserve">
The fear of contracting COVID-19 might decrease the willingness to provide help to someone who suddenly collapses in a public place and further drop the rate of bystander-initiated CPR. 
Authors strongly suggest that emergency medical services should monitor rates of bystander-CPR in their systems to take adequate and prompt countermeasures. When this pandemic will end, many efforts may be needed to strengthen the first links of the survival chain as before the COVID-19 outbreak.</t>
        </r>
      </text>
    </comment>
    <comment ref="Y114" authorId="0" shapeId="0">
      <text>
        <r>
          <rPr>
            <b/>
            <sz val="9"/>
            <color indexed="81"/>
            <rFont val="Tahoma"/>
            <family val="2"/>
          </rPr>
          <t>Author:</t>
        </r>
        <r>
          <rPr>
            <sz val="9"/>
            <color indexed="81"/>
            <rFont val="Tahoma"/>
            <family val="2"/>
          </rPr>
          <t xml:space="preserve">
Peripheral prehospital medications are typically
administered via the intravenous (PIV) route. Establishing PIV access may be particularly difficult or impossible in patients with a collapsed vascular bed, as is the case with cardiac arrest or
hypovolemic shock.
Authors conclude that medical personnel dressed in full protective gear should choose intraosseous access as the preferred method of gaining intravascular access in patients with suspected/confirmed COVID-19 </t>
        </r>
      </text>
    </comment>
    <comment ref="U115" authorId="0" shapeId="0">
      <text>
        <r>
          <rPr>
            <b/>
            <sz val="9"/>
            <color indexed="81"/>
            <rFont val="Tahoma"/>
            <family val="2"/>
          </rPr>
          <t>Author:</t>
        </r>
        <r>
          <rPr>
            <sz val="9"/>
            <color indexed="81"/>
            <rFont val="Tahoma"/>
            <family val="2"/>
          </rPr>
          <t xml:space="preserve">
Hospital-grade disinfectants used for norovirus will
eliminate SARS-CoV-2, but it is essential to consult aircraft engineers, as some cleaning products may damage the aircraft. There therefore may be substantial differences in the way aircraft decontamination takes place among different services.</t>
        </r>
      </text>
    </comment>
    <comment ref="W115" authorId="0" shapeId="0">
      <text>
        <r>
          <rPr>
            <b/>
            <sz val="9"/>
            <color indexed="81"/>
            <rFont val="Tahoma"/>
            <family val="2"/>
          </rPr>
          <t>Author:</t>
        </r>
        <r>
          <rPr>
            <sz val="9"/>
            <color indexed="81"/>
            <rFont val="Tahoma"/>
            <family val="2"/>
          </rPr>
          <t xml:space="preserve">
Base living - for retrieval services where multiple teams work, eat
and sleep on base, it is vital to manage the risk of crossinfection.</t>
        </r>
      </text>
    </comment>
    <comment ref="AK115" authorId="0" shapeId="0">
      <text>
        <r>
          <rPr>
            <b/>
            <sz val="9"/>
            <color indexed="81"/>
            <rFont val="Tahoma"/>
            <family val="2"/>
          </rPr>
          <t>Author:</t>
        </r>
        <r>
          <rPr>
            <sz val="9"/>
            <color indexed="81"/>
            <rFont val="Tahoma"/>
            <family val="2"/>
          </rPr>
          <t xml:space="preserve">
Tele- and videoconferencing systems may facilitate discussion between patients, referring, retrieving, and receiving clinicians.</t>
        </r>
      </text>
    </comment>
    <comment ref="AP115" authorId="0" shapeId="0">
      <text>
        <r>
          <rPr>
            <b/>
            <sz val="9"/>
            <color indexed="81"/>
            <rFont val="Tahoma"/>
            <family val="2"/>
          </rPr>
          <t xml:space="preserve">Author:
Risk assessment </t>
        </r>
        <r>
          <rPr>
            <sz val="9"/>
            <color indexed="81"/>
            <rFont val="Tahoma"/>
            <family val="2"/>
          </rPr>
          <t xml:space="preserve">should be performed at a regional/institutional level, preferably with retrieval clinician and crew input, which culminates in clear agreement on the circumstances in which it is appropriate for a service to undertake transfers of confirmed COVID-19 cases, and what precautions should be taken in patients who do not have confirmed infection.
</t>
        </r>
        <r>
          <rPr>
            <b/>
            <sz val="9"/>
            <color indexed="81"/>
            <rFont val="Tahoma"/>
            <family val="2"/>
          </rPr>
          <t>Simulation</t>
        </r>
        <r>
          <rPr>
            <sz val="9"/>
            <color indexed="81"/>
            <rFont val="Tahoma"/>
            <family val="2"/>
          </rPr>
          <t xml:space="preserve"> is a useful tool for identifying weaknesses in the flow of a patient through a system. We strongly advocate the use of simulation to help identify such oversights, as well as in preparing staff and systems for treating such patients.
Further </t>
        </r>
        <r>
          <rPr>
            <b/>
            <sz val="9"/>
            <color indexed="81"/>
            <rFont val="Tahoma"/>
            <family val="2"/>
          </rPr>
          <t xml:space="preserve">evaluation and research </t>
        </r>
        <r>
          <rPr>
            <sz val="9"/>
            <color indexed="81"/>
            <rFont val="Tahoma"/>
            <family val="2"/>
          </rPr>
          <t>should be conducted as the pandemic evolves so that we can learn more about how to safely move critically unwell
patients by air.</t>
        </r>
      </text>
    </comment>
    <comment ref="AM116" authorId="0" shapeId="0">
      <text>
        <r>
          <rPr>
            <b/>
            <sz val="9"/>
            <color indexed="81"/>
            <rFont val="Tahoma"/>
            <family val="2"/>
          </rPr>
          <t>Author:</t>
        </r>
        <r>
          <rPr>
            <sz val="9"/>
            <color indexed="81"/>
            <rFont val="Tahoma"/>
            <family val="2"/>
          </rPr>
          <t xml:space="preserve">
Patient Isolation Units (PIU), which separate the patient from the medical crew, allow spontaneously breathing or mechanically ventilated patients to be transported in pressurized jet cabins, small helicopters and ambulance vehicles, without the need to change between transport units. This PIU is unique, as it remains air-tight even when there is a sudden loss of cabin pressure.
Possible benefits of the use of small patient isolation units (PIU) also include: 
- the fact that accompanying medical personnel do not need to wear personal protective equipment (PPE) during the transport but can still maintain full access to the patient
- the means of transport can be easily changed without contaminating the surroundings and while still allowing access to the patient.</t>
        </r>
      </text>
    </comment>
    <comment ref="AA117" authorId="0" shapeId="0">
      <text>
        <r>
          <rPr>
            <b/>
            <sz val="9"/>
            <color indexed="81"/>
            <rFont val="Tahoma"/>
            <family val="2"/>
          </rPr>
          <t>Author:</t>
        </r>
        <r>
          <rPr>
            <sz val="9"/>
            <color indexed="81"/>
            <rFont val="Tahoma"/>
            <family val="2"/>
          </rPr>
          <t xml:space="preserve">
mentioned in passing</t>
        </r>
      </text>
    </comment>
    <comment ref="AM117" authorId="0" shapeId="0">
      <text>
        <r>
          <rPr>
            <b/>
            <sz val="9"/>
            <color indexed="81"/>
            <rFont val="Tahoma"/>
            <family val="2"/>
          </rPr>
          <t>Author:</t>
        </r>
        <r>
          <rPr>
            <sz val="9"/>
            <color indexed="81"/>
            <rFont val="Tahoma"/>
            <family val="2"/>
          </rPr>
          <t xml:space="preserve">
use of seated transport for non-emergency cases</t>
        </r>
      </text>
    </comment>
    <comment ref="AE118" authorId="0" shapeId="0">
      <text>
        <r>
          <rPr>
            <b/>
            <sz val="9"/>
            <color indexed="81"/>
            <rFont val="Tahoma"/>
            <family val="2"/>
          </rPr>
          <t>Author:</t>
        </r>
        <r>
          <rPr>
            <sz val="9"/>
            <color indexed="81"/>
            <rFont val="Tahoma"/>
            <family val="2"/>
          </rPr>
          <t xml:space="preserve">
Direct transfer of patients to the Cath Lab (ie, bypassing the Emergency Department) should be considered, since this avoids additional infectious exposure and preserves PPE, if possible.</t>
        </r>
      </text>
    </comment>
    <comment ref="AK118" authorId="0" shapeId="0">
      <text>
        <r>
          <rPr>
            <b/>
            <sz val="9"/>
            <color indexed="81"/>
            <rFont val="Tahoma"/>
            <family val="2"/>
          </rPr>
          <t>Author:</t>
        </r>
        <r>
          <rPr>
            <sz val="9"/>
            <color indexed="81"/>
            <rFont val="Tahoma"/>
            <family val="2"/>
          </rPr>
          <t xml:space="preserve">
Mobile tele stroke support/need for and importance of ambulance based and facility-based telestroke networks.</t>
        </r>
      </text>
    </comment>
    <comment ref="AO118" authorId="0" shapeId="0">
      <text>
        <r>
          <rPr>
            <b/>
            <sz val="9"/>
            <color indexed="81"/>
            <rFont val="Tahoma"/>
            <family val="2"/>
          </rPr>
          <t>Author:</t>
        </r>
        <r>
          <rPr>
            <sz val="9"/>
            <color indexed="81"/>
            <rFont val="Tahoma"/>
            <family val="2"/>
          </rPr>
          <t xml:space="preserve">
Timely and enhanced communication between EMS, hospitals, and local coordinating authorities
are crucial during a pandemic.</t>
        </r>
      </text>
    </comment>
    <comment ref="AP118" authorId="0" shapeId="0">
      <text>
        <r>
          <rPr>
            <b/>
            <sz val="9"/>
            <color indexed="81"/>
            <rFont val="Tahoma"/>
            <family val="2"/>
          </rPr>
          <t>Author:</t>
        </r>
        <r>
          <rPr>
            <sz val="9"/>
            <color indexed="81"/>
            <rFont val="Tahoma"/>
            <family val="2"/>
          </rPr>
          <t xml:space="preserve">
In case a vaccine and prophylactic medication become available, EMS providers and other frontline healthcare workers should be among the first to receive access.
Simulation runs and heightened communication between facilities via telestroke communication channels can help to increase workflow efficiency, thereby minimizing time delays.</t>
        </r>
      </text>
    </comment>
    <comment ref="Q119" authorId="0" shapeId="0">
      <text>
        <r>
          <rPr>
            <b/>
            <sz val="9"/>
            <color indexed="81"/>
            <rFont val="Tahoma"/>
            <family val="2"/>
          </rPr>
          <t>Author:</t>
        </r>
        <r>
          <rPr>
            <sz val="9"/>
            <color indexed="81"/>
            <rFont val="Tahoma"/>
            <family val="2"/>
          </rPr>
          <t xml:space="preserve">
Provided by EMS either in the home or in newly established (in response to demand) stationary and mobile drive-in testing centers that allow patients to stay in the car.</t>
        </r>
      </text>
    </comment>
    <comment ref="Y120" authorId="0" shapeId="0">
      <text>
        <r>
          <rPr>
            <b/>
            <sz val="9"/>
            <color indexed="81"/>
            <rFont val="Tahoma"/>
            <family val="2"/>
          </rPr>
          <t>Author:</t>
        </r>
        <r>
          <rPr>
            <sz val="9"/>
            <color indexed="81"/>
            <rFont val="Tahoma"/>
            <family val="2"/>
          </rPr>
          <t xml:space="preserve">
paramedic ventilator management, during transport as well as out-of-hospital - training up of non-critical care paramedics to take over this role. Suggests that paramedics could also work in hospitals if required as hospital staff become increasingly overwhelmed</t>
        </r>
      </text>
    </comment>
    <comment ref="Y122" authorId="0" shapeId="0">
      <text>
        <r>
          <rPr>
            <b/>
            <sz val="9"/>
            <color indexed="81"/>
            <rFont val="Tahoma"/>
            <family val="2"/>
          </rPr>
          <t>Author:</t>
        </r>
        <r>
          <rPr>
            <sz val="9"/>
            <color indexed="81"/>
            <rFont val="Tahoma"/>
            <family val="2"/>
          </rPr>
          <t xml:space="preserve">
Recommend the attachment of high-efficiency
particulate air (HEPA) filters to SGA for infection control as it has been proven to be effective against SARS transmission in 2003 outbreak.
</t>
        </r>
      </text>
    </comment>
    <comment ref="Y124" authorId="0" shapeId="0">
      <text>
        <r>
          <rPr>
            <b/>
            <sz val="9"/>
            <color indexed="81"/>
            <rFont val="Tahoma"/>
            <family val="2"/>
          </rPr>
          <t>Author:
Changes in pre-hospital approach to COVID-19 patients include:</t>
        </r>
        <r>
          <rPr>
            <sz val="9"/>
            <color indexed="81"/>
            <rFont val="Tahoma"/>
            <family val="2"/>
          </rPr>
          <t xml:space="preserve">   
2. The use of a specific oxygenation escalation plan for the different types of potential COVID-19 patient encounters.
3. Guidance for bridging oxygenation strategies using available or newly deployed equipment (i.e., viral filtered CPAP).
4. Granular detail on performing rapid sequence intubation (RSI) as a first approach to securing the airway.
5. Special attention to alternative, safe means of maintaining oxygenation and re- oxygenation throughout airway management.
6. Improving access to and skills by using video laryngoscopy to achieve safe, high first- pass success intubations.
 </t>
        </r>
      </text>
    </comment>
  </commentList>
</comments>
</file>

<file path=xl/comments2.xml><?xml version="1.0" encoding="utf-8"?>
<comments xmlns="http://schemas.openxmlformats.org/spreadsheetml/2006/main">
  <authors>
    <author>Author</author>
  </authors>
  <commentList>
    <comment ref="C1" authorId="0" shapeId="0">
      <text>
        <r>
          <rPr>
            <sz val="9"/>
            <color indexed="81"/>
            <rFont val="Tahoma"/>
            <family val="2"/>
          </rPr>
          <t xml:space="preserve">
</t>
        </r>
        <r>
          <rPr>
            <b/>
            <sz val="9"/>
            <color indexed="81"/>
            <rFont val="Tahoma"/>
            <family val="2"/>
          </rPr>
          <t>HA</t>
        </r>
        <r>
          <rPr>
            <sz val="9"/>
            <color indexed="81"/>
            <rFont val="Tahoma"/>
            <family val="2"/>
          </rPr>
          <t xml:space="preserve"> = health authority (national authority tasked with providing guidance for emergency medical services)
</t>
        </r>
        <r>
          <rPr>
            <b/>
            <sz val="9"/>
            <color indexed="81"/>
            <rFont val="Tahoma"/>
            <family val="2"/>
          </rPr>
          <t>PS</t>
        </r>
        <r>
          <rPr>
            <sz val="9"/>
            <color indexed="81"/>
            <rFont val="Tahoma"/>
            <family val="2"/>
          </rPr>
          <t xml:space="preserve"> = professional society/association/regulatory body
</t>
        </r>
        <r>
          <rPr>
            <b/>
            <sz val="9"/>
            <color indexed="81"/>
            <rFont val="Tahoma"/>
            <family val="2"/>
          </rPr>
          <t>JO</t>
        </r>
        <r>
          <rPr>
            <sz val="9"/>
            <color indexed="81"/>
            <rFont val="Tahoma"/>
            <family val="2"/>
          </rPr>
          <t xml:space="preserve"> (pp) = journal (pre print/pre proof)</t>
        </r>
      </text>
    </comment>
  </commentList>
</comments>
</file>

<file path=xl/sharedStrings.xml><?xml version="1.0" encoding="utf-8"?>
<sst xmlns="http://schemas.openxmlformats.org/spreadsheetml/2006/main" count="1622" uniqueCount="700">
  <si>
    <t>Authoritative/Non- Authoritative</t>
  </si>
  <si>
    <t>Pandemic setting</t>
  </si>
  <si>
    <t xml:space="preserve">Organisation </t>
  </si>
  <si>
    <t>Country</t>
  </si>
  <si>
    <t xml:space="preserve">URL </t>
  </si>
  <si>
    <t xml:space="preserve">Publication date </t>
  </si>
  <si>
    <t>Title</t>
  </si>
  <si>
    <t xml:space="preserve">Main setting </t>
  </si>
  <si>
    <t xml:space="preserve">Primary topic </t>
  </si>
  <si>
    <t>Healthcare Interface</t>
  </si>
  <si>
    <t>Triage</t>
  </si>
  <si>
    <t>Transport</t>
  </si>
  <si>
    <t>Streams/diversion</t>
  </si>
  <si>
    <t>Tele-triage</t>
  </si>
  <si>
    <t>Prioritisation of care</t>
  </si>
  <si>
    <t>PPE</t>
  </si>
  <si>
    <t>Patient pre-screening</t>
  </si>
  <si>
    <t>Patient testing</t>
  </si>
  <si>
    <t>Staff screening (patient contact</t>
  </si>
  <si>
    <t>Staff testing (patient contact)</t>
  </si>
  <si>
    <t>Contact tracing</t>
  </si>
  <si>
    <t>Cleaning/ disinfection</t>
  </si>
  <si>
    <t xml:space="preserve">Waste disposal </t>
  </si>
  <si>
    <t>Physical distancing</t>
  </si>
  <si>
    <t>AGPs</t>
  </si>
  <si>
    <t>New care responses</t>
  </si>
  <si>
    <t>Virus testing service</t>
  </si>
  <si>
    <t>Remote care alternatives</t>
  </si>
  <si>
    <t>Air transport</t>
  </si>
  <si>
    <t>Covid-19 and non-Covid-19 streams</t>
  </si>
  <si>
    <t>Diversion to specific hospitals</t>
  </si>
  <si>
    <t>ED</t>
  </si>
  <si>
    <t>GP/other primary care</t>
  </si>
  <si>
    <t>Residential care</t>
  </si>
  <si>
    <t>Staff training</t>
  </si>
  <si>
    <t>Staff well-being</t>
  </si>
  <si>
    <t>ICT</t>
  </si>
  <si>
    <t>Call centre design and arrangements</t>
  </si>
  <si>
    <t>Fleet design</t>
  </si>
  <si>
    <t>General governance</t>
  </si>
  <si>
    <t>Collaboration with other agencies</t>
  </si>
  <si>
    <t>Other</t>
  </si>
  <si>
    <t>Document translated</t>
  </si>
  <si>
    <t>A</t>
  </si>
  <si>
    <t>HA</t>
  </si>
  <si>
    <t>Assistant Secretary for Preparedness and Response, HHS</t>
  </si>
  <si>
    <t>USA</t>
  </si>
  <si>
    <t>phe.gov</t>
  </si>
  <si>
    <t>https://www.phe.gov/Preparedness/COVID19/Documents/COVID-19%20Healthcare%20Planning%20Checklist.pdf</t>
  </si>
  <si>
    <t>COVID-19 Healthcare Planning Checklist</t>
  </si>
  <si>
    <t>General</t>
  </si>
  <si>
    <t>n/a</t>
  </si>
  <si>
    <t>CDC</t>
  </si>
  <si>
    <t>cdc.gov</t>
  </si>
  <si>
    <t>https://www.cdc.gov/coronavirus/2019-ncov/hcp/guidance-for-ems.html</t>
  </si>
  <si>
    <t>Coronavirus Disease 2019 (COVID-19). Interim Guidance for Emergency Medical Services (EMS) Systems and 911 Public Safety Answering Points (PSAPs) for COVID-19 in the United States</t>
  </si>
  <si>
    <t>https://www.cdc.gov/coronavirus/2019-ncov/community/mental-health-healthcare.html</t>
  </si>
  <si>
    <t>Healthcare Personnel and First Responders: How to Cope with Stress and Build Resilience During the COVID-19 Pandemic</t>
  </si>
  <si>
    <t>Service enabler</t>
  </si>
  <si>
    <t>Personnel well-being</t>
  </si>
  <si>
    <t xml:space="preserve">Federal Healthcare Resilience Task Force </t>
  </si>
  <si>
    <t>https://www.ems.gov/pdf/Strategy_to_Mitigate_EMS_Workforce_Absenteeism.pdf</t>
  </si>
  <si>
    <t>not reported</t>
  </si>
  <si>
    <t>Mitigate Absenteeism by Protecting Emergency Medical Service (EMS) Clinicians’ Psychological Health and Well-being during the COVID-19 Pandemic</t>
  </si>
  <si>
    <t>Federal Healthcare Resilience Task Force EMS/Prehospital Team</t>
  </si>
  <si>
    <t>https://www.ems.gov/pdf/Federal_Guidance_and_Resources/PPE_and_Infection_Control/Safe_Preservation_of_Personal_Protective_Equipment_by_EMS.pdf</t>
  </si>
  <si>
    <t>Safe Preservation of Personal Protective Equipment by EMS</t>
  </si>
  <si>
    <t xml:space="preserve">Patient treatment </t>
  </si>
  <si>
    <t>https://www.ems.gov/pdf/Federal_Guidance_and_Resources/PPE_and_Infection_Control/Prehospital_Use_of_the_Critical_Care_Decontamination_System_for_N95_Respirators.pdf</t>
  </si>
  <si>
    <t>Prehospital Use of the Critical Care Decontamination System (CCDS) for N95 Respirators</t>
  </si>
  <si>
    <t>https://www.ems.gov/pdf/Federal_Guidance_and_Resources/Patient_Care/EMS_Personnel_Support_for_Population_Testing_Screening_and_Vaccination.pdf</t>
  </si>
  <si>
    <t>Emergency Medical Services (EMS) Personnel Support for Population Testing, Screening, and Vaccination</t>
  </si>
  <si>
    <t>New services: screening, vaccinating</t>
  </si>
  <si>
    <t>https://www.ems.gov/pdf/Federal_Guidance_and_Resources/Personnel_Health_and_Safety/Burnout_Self-Care_COVID-19_Exposure_for_First_Responders.pdf</t>
  </si>
  <si>
    <t>BURNOUT, SELF-CARE &amp; COVID-19 EXPOSURE FOR FIRST RESPONDERS</t>
  </si>
  <si>
    <t>https://www.ems.gov/pdf/Federal_Guidance_and_Resources/Personnel_Health_and_Safety/Burnout_Self-Care_COVID-19_Exposure_for_Families_of_First_Responders.pdf</t>
  </si>
  <si>
    <t>BURNOUT, SELF-CARE &amp; COVID-19 EXPOSURE FOR FAMILIES OF FIRST RESPONDERS</t>
  </si>
  <si>
    <t>https://www.ems.gov/pdf/Federal_Guidance_and_Resources/Personnel_Health_and_Safety/COVID-19_Behavioral_Health_Resources_for_First_Responders.pdf</t>
  </si>
  <si>
    <t>COVID-19 Behavioral Health Resources for First Responders</t>
  </si>
  <si>
    <t>https://www.ems.gov/pdf/Federal_Guidance_and_Resources/Personnel_Health_and_Safety/Guidance_for_First_Responder_Interaction_with_SuspectedConfirmed_COVID-19_Patients.pdf</t>
  </si>
  <si>
    <t>Guidance for First Responder Interactions with Suspected/Confirmed COVID-19 Patients</t>
  </si>
  <si>
    <t>Infection control</t>
  </si>
  <si>
    <t>Healthcare Resilience Task Force EMS Prehospital Team</t>
  </si>
  <si>
    <t>https://content.govdelivery.com/attachments/USDHSFACIR/2020/04/16/file_attachments/1428690/PSAP%20Answering%20PointsECC%20Call%20Screening.%20FINAL.pdf</t>
  </si>
  <si>
    <t>Public Service Answering Points (PSAPs)/Emergency Communications Centers (ECCs)Call Screening</t>
  </si>
  <si>
    <t>Call screening and dispatch</t>
  </si>
  <si>
    <t>https://www.usfa.fema.gov/coronavirus/planning_response/covid19_patient_family_distress.html</t>
  </si>
  <si>
    <t>Managing Patient and Family Distress Associated with COVID-19 in the Prehospital care setting</t>
  </si>
  <si>
    <t>Patient treatment</t>
  </si>
  <si>
    <t>Patient communication</t>
  </si>
  <si>
    <t>ems.gov</t>
  </si>
  <si>
    <t>https://www.usfa.fema.gov/downloads/pdf/covid19/ems14_ems_crisis_standards_of_care.pdf</t>
  </si>
  <si>
    <t>COVID-19: Considerations, Strategies, and Resources for Emergency Medical Services Crisis Standards of Care</t>
  </si>
  <si>
    <t>Crisis standards of care</t>
  </si>
  <si>
    <t>https://www.ems.gov/pdf/Federal_Guidance_and_Resources/Operations/Considerations_for_State_EMS_Offices_in_Response_to_COVID-19.pdf</t>
  </si>
  <si>
    <t>Considerations for State Emergency Medical Service (EMS) Offices in Response to COVID-19</t>
  </si>
  <si>
    <t xml:space="preserve">General/Service enabler </t>
  </si>
  <si>
    <t>Governance</t>
  </si>
  <si>
    <t>Federal Emergency Management Agency</t>
  </si>
  <si>
    <t>https://www.ems.gov/pdf/Federal_Guidance_and_Resources/Operations/FEMA_Advisory_Letter_to_Emergency_Managers.pdf</t>
  </si>
  <si>
    <t xml:space="preserve">Coronavirus (COVID-19) Pandemic:Administrator Letter to Emergency Managers </t>
  </si>
  <si>
    <t>PPE management</t>
  </si>
  <si>
    <t>https://www.ems.gov/pdf/Federal_Guidance_and_Resources/Operations/Best_Practices_Call_Screening_Modified_Response.pdf</t>
  </si>
  <si>
    <t>Best Practices for COVID-19 Call Screening and Modified Response</t>
  </si>
  <si>
    <t>https://www.ems.gov/pdf/Federal_Guidance_and_Resources/Operations/Guidance_Preventing_Disease_Spread_During_COVID-19_Patient_Transport.pdf</t>
  </si>
  <si>
    <t>Guidance for Preventing Disease Spread During Transport of Patients at High Risk for COVID-19 Illness</t>
  </si>
  <si>
    <t>Transfer</t>
  </si>
  <si>
    <t xml:space="preserve">Infection control </t>
  </si>
  <si>
    <t>https://www.ems.gov/pdf/Federal_Guidance_and_Resources/Operations/Redirecting_911_Calls_for_Info_and_Low_Acuity_Medical_Complaints.pdf</t>
  </si>
  <si>
    <t>REDIRECTING 911 CALLS FOR INFORMATION &amp; LOW ACUITY MEDICAL COMPLAINTS</t>
  </si>
  <si>
    <t>Federal Healthcare Resilience Task Force</t>
  </si>
  <si>
    <t>usfa.fema.gov</t>
  </si>
  <si>
    <t>https://www.usfa.fema.gov/coronavirus/planning_response/preventing_covid19_spread_patient_transport.html</t>
  </si>
  <si>
    <t>unclear</t>
  </si>
  <si>
    <t>Preventing COVID-19 spread during patient transport</t>
  </si>
  <si>
    <t>NHTSA</t>
  </si>
  <si>
    <t>https://www.ems.gov/pdf/Federal_Guidance_and_Resources/Operations/NHTSA_EMS_Education_Pipeline.pdf</t>
  </si>
  <si>
    <t>Emergency Medical Service (EMS) Education Pipeline</t>
  </si>
  <si>
    <t>Personnel education</t>
  </si>
  <si>
    <t xml:space="preserve">US Department of Health and Human Services </t>
  </si>
  <si>
    <t>https://files.asprtracie.hhs.gov/documents/bh-addressing-moral-injury-for-healthcare-workers.pdf</t>
  </si>
  <si>
    <t xml:space="preserve">Preventing and Addressing Moral Injury Affecting Healthcare Workers During the COVID-19 Pandemic </t>
  </si>
  <si>
    <t>GMR</t>
  </si>
  <si>
    <t>globalmedicalresponse.com</t>
  </si>
  <si>
    <t>https://www.globalmedicalresponse.com/getattachment/Resources/Emerging-Infectious-Diseases/Caregiver-Information/GMR-COVID19-Guidelines-for-Preparation-and-Response-(3-4-20).pdf?lang=en-US</t>
  </si>
  <si>
    <t>COVID-19 Guidelines for Preparation &amp; Response (Revision – March 4, 2020)</t>
  </si>
  <si>
    <t>PS</t>
  </si>
  <si>
    <t>NENA</t>
  </si>
  <si>
    <t>nena.org</t>
  </si>
  <si>
    <t>https://cdn.ymaws.com/www.nena.org/resource/resmgr/covid/COVID_PSAP_Checklist_v3.pdf</t>
  </si>
  <si>
    <t>COVID-19 PSAP Checklist(v3)</t>
  </si>
  <si>
    <t>Arrangements for within call centre</t>
  </si>
  <si>
    <t>https://cdn.ymaws.com/www.nena.org/resource/resmgr/covid/NENA_COVID_PSAP_Recommendati.pdf</t>
  </si>
  <si>
    <t>NENA Recommendations for PSAPS &amp; Emergency-Services Organizations During the COVID-19 Outbreak(v2)</t>
  </si>
  <si>
    <t>Arrangements for within call centre &amp; screening</t>
  </si>
  <si>
    <t>https://cdn.ymaws.com/www.nena.org/resource/resmgr/covid/9-1-1_and_COVID-19_Report.pdf</t>
  </si>
  <si>
    <t>Initial Impacts of COVID-19 on 9-1-1 Centers: 9-1-1 &amp; COVID-19 Report Series |April 3, 2020</t>
  </si>
  <si>
    <t>https://cdn.ymaws.com/www.nena.org/resource/resmgr/covid/COVID-19_Report_2.pdf</t>
  </si>
  <si>
    <t>How 9-1-1 Is Changing in a COVID-19 World: 9-1-1 &amp; COVID-19 Report Series |May 8, 2020</t>
  </si>
  <si>
    <t>naemt.org</t>
  </si>
  <si>
    <t>http://naemt.org/docs/default-source/covid-19/national-survey-on-covid19-impact-on-ems-agencies_tables.pdf</t>
  </si>
  <si>
    <t>National Survey of EMS Managers on COVID 19 Impact</t>
  </si>
  <si>
    <t>Interagency Board for Emergency Preparedness and Response &amp; International Personnel Protection Inc. &amp; Emergency Reponse TIPS</t>
  </si>
  <si>
    <t>https://www.ems.gov/pdf/Federal_Guidance_and_Resources/PPE_and_Infection_Control/Minimum_Guidance_on_Protection_Decontamination_for_First_Responders_Detailed.pdf</t>
  </si>
  <si>
    <t>Minimum Recommended Guidance on Protection and Decontamination for First Responders Involved in COVID-19 Cases – Detailed Reaction Guide</t>
  </si>
  <si>
    <t>https://www.ems.gov/pdf/Federal_Guidance_and_Resources/PPE_and_Infection_Control/Minimum_Guidance_on_Protection_Decontamination_for_First_Responders_Quick.pdf</t>
  </si>
  <si>
    <t>Minimum Recommended Guidance on Protection and Decontamination for First Responders Involved in COVID19 Cases – Quick Reaction Guide</t>
  </si>
  <si>
    <t>https://www.ems.gov/pdf/Federal_Guidance_and_Resources/PPE_and_Infection_Control/Strategies_Respiratory_Protection_During_Pandemic.pdf</t>
  </si>
  <si>
    <t>Balancing the Risk – Strategies for Respiratory Protection During a Pandemic</t>
  </si>
  <si>
    <t>https://www.ems.gov/pdf/Federal_Guidance_and_Resources/PPE_and_Infection_Control/Strategies_Extending_Use_Life_Respiratory_Protection.pdf</t>
  </si>
  <si>
    <t>Strategies for Extending the Use Life of Respiratory Protection During the SARS-CoV-2 Pandemic (Quick Reaction Guide)</t>
  </si>
  <si>
    <t>USFA</t>
  </si>
  <si>
    <t>https://www.usfa.fema.gov/downloads/pdf/publications/ems_pandemic_quick_reference_handout.pdf</t>
  </si>
  <si>
    <t>Maintaining Emergency Medical Services Capabilities During a Pandemic</t>
  </si>
  <si>
    <t>https://www.usfa.fema.gov/downloads/pdf/publications/911_telecommunications_pandemic_quick_reference_handout.pdf</t>
  </si>
  <si>
    <t>Maintaining Dispatch Capabilities During a Pandemic</t>
  </si>
  <si>
    <t>https://www.usfa.fema.gov/coronavirus/planning_response/devolution_planning.html</t>
  </si>
  <si>
    <t xml:space="preserve">Essential services and devolution planning for fire and emergency medical services </t>
  </si>
  <si>
    <t>Governance: devolution planning</t>
  </si>
  <si>
    <t>https://www.usfa.fema.gov/coronavirus/planning_response/recovery_planning.html</t>
  </si>
  <si>
    <t>Post-disaster recovery planning for fire and emergency services</t>
  </si>
  <si>
    <t>Governance: recovery planning</t>
  </si>
  <si>
    <t>PHECC</t>
  </si>
  <si>
    <t xml:space="preserve">Ireland </t>
  </si>
  <si>
    <t>phecit.ie</t>
  </si>
  <si>
    <t>https://www.phecit.ie/PHECC/Publications_and_Resources/Newsletters/Newsletter_Items/2020/PHECC_COVID_19_Advisory_v1.aspx</t>
  </si>
  <si>
    <t>PHECC COVID19 Advisory v2</t>
  </si>
  <si>
    <t>HPSC</t>
  </si>
  <si>
    <t>hpsc.ie</t>
  </si>
  <si>
    <t>https://www.hpsc.ie/a-z/respiratory/coronavirus/novelcoronavirus/algorithms/COVID-19%20Risk%20Assessment%20Ambulance.pdf</t>
  </si>
  <si>
    <t>COVID-19 Risk Assessment for Use by Ambulance Services when PRIMARY POINT of Contact</t>
  </si>
  <si>
    <t>Assessment and infection control</t>
  </si>
  <si>
    <t>NHS England</t>
  </si>
  <si>
    <t>England, UK</t>
  </si>
  <si>
    <t>england.nhs.uk</t>
  </si>
  <si>
    <t>https://www.england.nhs.uk/wp-content/uploads/2020/02/coronavirus-briefing-ambulance.pdf</t>
  </si>
  <si>
    <t>COVID-19 Ambulance Case Transport Response Service Framework</t>
  </si>
  <si>
    <t>Guidance for COVID-19 testing transport service</t>
  </si>
  <si>
    <t>https://www.england.nhs.uk/coronavirus/wp-content/uploads/sites/52/2020/03/C0035-patient-transport-services-27-March-2020.pdf</t>
  </si>
  <si>
    <t>COVID-19 patient transport services: requirements and funding</t>
  </si>
  <si>
    <t xml:space="preserve">Patient transport services </t>
  </si>
  <si>
    <t>https://www.england.nhs.uk/wp-content/uploads/2020/02/coronavirus-patient-pathway.pdf</t>
  </si>
  <si>
    <t>Minimum operating standards Novel Coronavirus (COVID-19) Patient Pathway</t>
  </si>
  <si>
    <t xml:space="preserve">n/a </t>
  </si>
  <si>
    <t>Public Health England</t>
  </si>
  <si>
    <t>gov.uk</t>
  </si>
  <si>
    <t>https://www.gov.uk/government/publications/covid-19-guidance-for-ambulance-trusts/covid-19-guidance-for-ambulance-trusts</t>
  </si>
  <si>
    <t>COVID-19: guidance for Ambulance Trusts</t>
  </si>
  <si>
    <t>https://www.gov.uk/government/publications/novel-coronavirus-2019-ncov-interim-guidance-for-first-responders/interim-guidance-for-first-responders-and-others-in-close-contact-with-symptomatic-people-with-potential-2019-ncov</t>
  </si>
  <si>
    <t>COVID-19: guidance for first responders</t>
  </si>
  <si>
    <t xml:space="preserve">First response </t>
  </si>
  <si>
    <t>Welsh Government &amp; Emergency Ambulance Service Committee</t>
  </si>
  <si>
    <t>Wales</t>
  </si>
  <si>
    <t>gov.wales</t>
  </si>
  <si>
    <t>https://gov.wales/sites/default/files/publications/2020-04/covid-19-non-emergency-patient-transport-services-nepts-requirements-and-funding.pdf</t>
  </si>
  <si>
    <t>COVID-19: non-emergency patient transport services (NEPTS) requirements and funding</t>
  </si>
  <si>
    <t>College of Paramedics</t>
  </si>
  <si>
    <t>UK</t>
  </si>
  <si>
    <t>collegeofparamedics.co.uk</t>
  </si>
  <si>
    <t>https://collegeofparamedics.co.uk/COP/News/Covid-19/Cardiac_Arrest_Management_of_Patients_With_Covid19_Statement.aspx</t>
  </si>
  <si>
    <t>College of Paramedics Statement Regarding Cardiac Arrest Management of Patients With COVID-19</t>
  </si>
  <si>
    <t>Clinical scenario: cardiac arrest</t>
  </si>
  <si>
    <t>Italian Higher Institute for Health Care</t>
  </si>
  <si>
    <t>Italy</t>
  </si>
  <si>
    <t>iss.it</t>
  </si>
  <si>
    <t>https://www.iss.it/documents/20126/0/Rapporto+ISS+COVID+2_+Protezioni_REV.V6.pdf/740f7d89-6a28-0ca1-8f76-368ade332dae?t=1585569978473</t>
  </si>
  <si>
    <t>INTERIM INDICATIONS FOR A RATIONAL USE OF PROTECTIONS FOR SARS-COV-2 INFECTION IN ACTIVITIES SANITARY AND SOCIAL HEALTH (ASSISTANCE TO SUBJECTS AFFECTED BY COVID-19) IN THE CURRENT EMERGENCY SCENARIO SARS-COV-2</t>
  </si>
  <si>
    <t>Transfer &amp; PPE</t>
  </si>
  <si>
    <t xml:space="preserve">PPE </t>
  </si>
  <si>
    <t>yes</t>
  </si>
  <si>
    <t>CGDIS - Corps grand-ducal d'incendie et de secours</t>
  </si>
  <si>
    <t>Luxembourg</t>
  </si>
  <si>
    <t>112.public.lu</t>
  </si>
  <si>
    <t>https://112.public.lu/fr/Coronavirus/Notecovid1.html</t>
  </si>
  <si>
    <t xml:space="preserve">Service Note #1 </t>
  </si>
  <si>
    <t>PPE and disinfection</t>
  </si>
  <si>
    <t>https://112.public.lu/fr/Coronavirus/Notecovid3.html</t>
  </si>
  <si>
    <t>Service Note #3</t>
  </si>
  <si>
    <t>https://112.public.lu/fr/Coronavirus/Notecovid5.html</t>
  </si>
  <si>
    <t>Service Note #5</t>
  </si>
  <si>
    <t>https://112.public.lu/fr/Coronavirus/Notecovid7.html</t>
  </si>
  <si>
    <t>Service Note #7</t>
  </si>
  <si>
    <t>Ministry of Health</t>
  </si>
  <si>
    <t>sante.lu</t>
  </si>
  <si>
    <t>https://sante.public.lu/fr/espace-professionnel/recommandations/direction-sante/000-covid-19/000-covid-191-annexes/epi-affiche-transport-de-patients-fr.pdf</t>
  </si>
  <si>
    <t>Personal Protective Equipment - Patient Transport</t>
  </si>
  <si>
    <t xml:space="preserve">Ministry of Health </t>
  </si>
  <si>
    <t>India</t>
  </si>
  <si>
    <t>mohfw.gov.in</t>
  </si>
  <si>
    <t>https://www.mohfw.gov.in/pdf/StandardOperatingProcedureSOPfortransportingasuspectorconfirmedcaseofCOVID19.pdf</t>
  </si>
  <si>
    <t>Coronavirus Disease 2019 (COVID-19): Standard Operating Procedure (SOP) for transporting a suspect/confirmed case of COVID-19</t>
  </si>
  <si>
    <t>Spain</t>
  </si>
  <si>
    <t>mscbs.gob.es</t>
  </si>
  <si>
    <t>https://www.mscbs.gob.es/profesionales/saludPublica/ccayes/alertasActual/nCov-China/documentos/COVID19-hemodialisis-resumen-visual.pdf</t>
  </si>
  <si>
    <t>Recommendations for the management of COVID-19 in Dialysis Units</t>
  </si>
  <si>
    <t>General, section on transport</t>
  </si>
  <si>
    <t>Ministry of Health/ various Spanish professional bodies</t>
  </si>
  <si>
    <t>https://www.mscbs.gob.es/profesionales/saludPublica/ccayes/alertasActual/nCov-China/documentos/Manejo_urgencias_pacientes_con_COVID-19.pdf</t>
  </si>
  <si>
    <t>Emergency management of the COVID-19</t>
  </si>
  <si>
    <t>https://www.mscbs.gob.es/profesionales/saludPublica/ccayes/alertasActual/nCov-China/documentos/Documento_Control_Infeccion.pdf</t>
  </si>
  <si>
    <t>Prevention and control of infection in the management of patients with COVID-19</t>
  </si>
  <si>
    <t>https://www.mscbs.gob.es/profesionales/saludPublica/ccayes/alertasActual/nCov-China/documentos/Manejo_primaria.pdf</t>
  </si>
  <si>
    <t>Management in primary and home care COVID 19</t>
  </si>
  <si>
    <t xml:space="preserve">Ministry of Health/Spanish Society of Nephrology </t>
  </si>
  <si>
    <t>https://www.mscbs.gob.es/profesionales/saludPublica/ccayes/alertasActual/nCov-China/documentos/COVID19-hemodialisis.pdf</t>
  </si>
  <si>
    <t>Recommendations for the management, prevention and control of COVID-19 in Dialysis Units</t>
  </si>
  <si>
    <t>Ministry of Health/Spanish Society of Radiation Oncology</t>
  </si>
  <si>
    <t>https://www.mscbs.gob.es/profesionales/saludPublica/ccayes/alertasActual/nCov-China/documentos/COVID19_oncort.pdf</t>
  </si>
  <si>
    <t>Recommendations for the management, prevention and control of COVID-19 in radiation oncology services</t>
  </si>
  <si>
    <t>Socialstyrelsen (Health and Medical Care and Social Services, Sweden)</t>
  </si>
  <si>
    <t>Sweden</t>
  </si>
  <si>
    <t>socialstyrelsen.se</t>
  </si>
  <si>
    <t>https://www.socialstyrelsen.se/globalassets/sharepoint-dokument/dokument-webb/ovrigt/kunskapsstod-vid-luftburna-ambulanstransporter-covid19.pdf</t>
  </si>
  <si>
    <t>Knowledge support for airborne ambulance transport by helicopter and aircraft by patients with suspected or confirmed covid-19</t>
  </si>
  <si>
    <t xml:space="preserve">Fleet design </t>
  </si>
  <si>
    <t>Svenska neonatalföreningen/Swedish Neonatal Association</t>
  </si>
  <si>
    <t>neo.barnlakarforeningen.se</t>
  </si>
  <si>
    <t>https://neo.barnlakarforeningen.se/wp-content/uploads/sites/14/2020/03/PM-Transport-av-barn-med-misstänkt-coronasmitta-20200327.pdf</t>
  </si>
  <si>
    <t>NEONATAL TRANSPORT OF CHILDREN WITH SUSPECTED / VERIFIED COVID-19.</t>
  </si>
  <si>
    <t>Air transfer: Infection control</t>
  </si>
  <si>
    <t>Norway Institute of Public Health</t>
  </si>
  <si>
    <t>Norway</t>
  </si>
  <si>
    <t>fhi.no</t>
  </si>
  <si>
    <t>https://www.fhi.no/en/op/novel-coronavirus-facts-advice/advice-to-health-personnel/transport-by-patient-transport-servicetaxi/?term=&amp;h=1</t>
  </si>
  <si>
    <t xml:space="preserve">Transport of people with confirmed or suspected COVID-19 by patient transport service/taxi </t>
  </si>
  <si>
    <t>Neonatal transfer: infection control</t>
  </si>
  <si>
    <t>New Zealand</t>
  </si>
  <si>
    <t>health.gov.nz</t>
  </si>
  <si>
    <t>https://www.health.govt.nz/system/files/documents/pages/guidelines-international-aeromedical-transfers-involving-nz-based-medical-attendants-non-covid-patient-14apr20.pdf</t>
  </si>
  <si>
    <t>https://www.health.govt.nz/system/files/documents/pages/guidelines-international-aeromedical-transfers-involving-overseas-medical-attendants-non-covid-patient-14apr20.pdf</t>
  </si>
  <si>
    <t>https://www.health.govt.nz/system/files/documents/pages/covid-19_aeromedical_transfer_of_patients-23apr20.pdf</t>
  </si>
  <si>
    <t>COVID-19: Aeromedical transfer of patients</t>
  </si>
  <si>
    <t>https://www.health.govt.nz/system/files/documents/pages/covid-19-road-ambulance-transfer-of-patients-26april20.pdf</t>
  </si>
  <si>
    <t>COVID-19: Road ambulance transfer of patients</t>
  </si>
  <si>
    <t>Government of Canada</t>
  </si>
  <si>
    <t>Canada</t>
  </si>
  <si>
    <t>canada.ca</t>
  </si>
  <si>
    <t>https://www.canada.ca/en/public-health/services/diseases/2019-novel-coronavirus-infection/health-professionals/covid-19-pandemic-guidance-health-care-sector.html#a325</t>
  </si>
  <si>
    <t>COVID-19 pandemic guidance for the health care sector</t>
  </si>
  <si>
    <t>Australasian College for Emergency Medicine</t>
  </si>
  <si>
    <t>Australasia</t>
  </si>
  <si>
    <t>acem.org.au</t>
  </si>
  <si>
    <t>https://acem.org.au/Content-Sources/Advancing-Emergency-Medicine/COVID-19/Resources/Clinical-Guidelines/Transport-of-Patients</t>
  </si>
  <si>
    <t>Clinical Guidelines - Transport of Patients</t>
  </si>
  <si>
    <t>Air transfer, AGPs, bypass emergency department, PPE.</t>
  </si>
  <si>
    <t>https://acem.org.au/Content-Sources/Advancing-Emergency-Medicine/COVID-19/Resources/Clinical-Guidelines/ED-Ambulance-Interface</t>
  </si>
  <si>
    <t>Clinical Guidelines - ED Ambulance Interface</t>
  </si>
  <si>
    <t>Interface with ED</t>
  </si>
  <si>
    <t>Department of Health</t>
  </si>
  <si>
    <t>Australia</t>
  </si>
  <si>
    <t>health.gov.au</t>
  </si>
  <si>
    <t>https://www.health.gov.au/resources/publications/coronavirus-covid-19-information-for-paramedics-and-ambulance-first-responders</t>
  </si>
  <si>
    <t>Coronavirus (COVID-19) information for paramedics and ambulance first responders</t>
  </si>
  <si>
    <t>PPE, AGPs, general infection control</t>
  </si>
  <si>
    <t>https://www.health.gov.au/sites/default/files/documents/2020/03/coronavirus-covid-19-information-for-aeromedical-retrieval-of-patients.pdf</t>
  </si>
  <si>
    <t>Information for aeromedical retrieval of patients with COVID-19</t>
  </si>
  <si>
    <t>United Nations</t>
  </si>
  <si>
    <t>Global</t>
  </si>
  <si>
    <t>un.org</t>
  </si>
  <si>
    <t>https://www.un.org/sites/un2.un.org/files/coronavirus_isolationwardguidance.pdf</t>
  </si>
  <si>
    <t>April 2020</t>
  </si>
  <si>
    <t>COVID-19: GUIDE ON HOME-BASED CARE,
SCREENING &amp; ISOLATION WARD SET UP</t>
  </si>
  <si>
    <t>WHO</t>
  </si>
  <si>
    <t>Various</t>
  </si>
  <si>
    <t>who.int</t>
  </si>
  <si>
    <t>https://www.who.int/publications/i/item/10665-332240</t>
  </si>
  <si>
    <t>Maintaining essential health services: operational guidance for the COVID-19 context</t>
  </si>
  <si>
    <t>https://apps.who.int/iris/bitstream/handle/10665/331498/WHO-2019-nCoV-IPCPPE_use-2020.2-eng.pdf?sequence=1&amp;isAllowed=y</t>
  </si>
  <si>
    <t>Rational use of personal protective equipment (PPE) for coronavirus disease (COVID-19)</t>
  </si>
  <si>
    <t xml:space="preserve">Faculty of the Resuscitation Academy </t>
  </si>
  <si>
    <t>resuscitationacademy.org</t>
  </si>
  <si>
    <t>https://www.resuscitationacademy.org/downloads/covid19/covid.pdf</t>
  </si>
  <si>
    <t>Resuscitation Academy: 10 Steps to Help Patients While Staying Safe</t>
  </si>
  <si>
    <t xml:space="preserve">ILCOR </t>
  </si>
  <si>
    <t>costr.ilcor.org</t>
  </si>
  <si>
    <t>https://costr.ilcor.org/document/covid-19-infection-risk-to-rescuers-from-patients-in-cardiac-arrest</t>
  </si>
  <si>
    <t>COVID-19 infection risk to rescuers from patients in cardiac arrest</t>
  </si>
  <si>
    <t>Patient Treatment</t>
  </si>
  <si>
    <t>ilcor.org</t>
  </si>
  <si>
    <t>https://www.ilcor.org/covid-19</t>
  </si>
  <si>
    <t>Covid-19: Pratical guidance for implementation</t>
  </si>
  <si>
    <t>ECDC</t>
  </si>
  <si>
    <t>Europe</t>
  </si>
  <si>
    <t>ecdc.europa.eu</t>
  </si>
  <si>
    <t>https://www.ecdc.europa.eu/sites/default/files/documents/Infection-prevention-control-for-the-care-of-patients-with-2019-nCoV-healthcare-settings_third-update.pdf</t>
  </si>
  <si>
    <t>Infection prevention control for the care of patients with 2019-nCoV healthcare settings_3rd update</t>
  </si>
  <si>
    <t>European Soc for Emergency Medicine</t>
  </si>
  <si>
    <t>Eur J Emerg Med</t>
  </si>
  <si>
    <t>https://www.ncbi.nlm.nih.gov/pmc/articles/PMC7202106/</t>
  </si>
  <si>
    <t>European Society For Emergency Medicine position paper on emergency medical systems’ response to COVID-19</t>
  </si>
  <si>
    <t>EENA</t>
  </si>
  <si>
    <t>eena.org</t>
  </si>
  <si>
    <t>https://eena.org/document/global-recommendation-for-emergency-services-organisations-to-manage-the-outbreak-of-covid-19/</t>
  </si>
  <si>
    <t>Global Recommendations for Emergency Services Organisations to manage theoutbreak of COVID-19. A guide for public safety organisations &amp; public safety professionals.</t>
  </si>
  <si>
    <t>https://eena.org/document/covid-19-triage-procedure-in-lombardy-region-italy</t>
  </si>
  <si>
    <t>COVID-19 Triage procedures in Lombardy Region, Italy</t>
  </si>
  <si>
    <t>Pan American Health Organization &amp; WHO Americas</t>
  </si>
  <si>
    <t>Pan American Health (Americas)</t>
  </si>
  <si>
    <t>paho.org</t>
  </si>
  <si>
    <t>https://iris.paho.org/bitstream/handle/10665.2/52137/PAHOPHEIHMCOVID-19200014_eng.pdf?sequence=1&amp;isAllowed=y</t>
  </si>
  <si>
    <t>Prehospital Emergency Medical Services COVID-19 Recommendations</t>
  </si>
  <si>
    <t>WHO Western Pacific Region</t>
  </si>
  <si>
    <t xml:space="preserve">Western Pacific Region </t>
  </si>
  <si>
    <t>https://iris.wpro.who.int/bitstream/handle/10665.1/14504/COVID-19-infection-prevention-during-transfer-and-transport-eng.pdf</t>
  </si>
  <si>
    <t>NA</t>
  </si>
  <si>
    <t>JO</t>
  </si>
  <si>
    <t>AHA authors</t>
  </si>
  <si>
    <t>Circulation</t>
  </si>
  <si>
    <t>https://www.ahajournals.org/doi/10.1161/CIRCULATIONAHA.120.048180</t>
  </si>
  <si>
    <t>Temporary Emergency Guidance to STEMI Systems of Care During the COVID-19 Pandemic: AHA's Mission: Lifeline</t>
  </si>
  <si>
    <t>Clinical scenario: STEMI</t>
  </si>
  <si>
    <t xml:space="preserve">Martin et al. </t>
  </si>
  <si>
    <t>Air Medical Journal</t>
  </si>
  <si>
    <t>http://www.sciencedirect.com/science/article/pii/S1067991X20300729</t>
  </si>
  <si>
    <t>Fixed Wing Patient Air Transport during the Covid-19 Pandemic</t>
  </si>
  <si>
    <t>Air transfer: fleet design</t>
  </si>
  <si>
    <t>Wong et al.</t>
  </si>
  <si>
    <t>Annals of Emergency Medicine</t>
  </si>
  <si>
    <t>https://linkinghub.elsevier.com/retrieve/pii/S019606442030336X</t>
  </si>
  <si>
    <t>Healing the Healer: Protecting Emergency Healthcare Workers’ Mental Health During COVID-19</t>
  </si>
  <si>
    <t>Lemoine et al.</t>
  </si>
  <si>
    <t>France</t>
  </si>
  <si>
    <t>Archives de Pediatrie</t>
  </si>
  <si>
    <t>http://www.sciencedirect.com/science/article/pii/S0929693X20301111</t>
  </si>
  <si>
    <t>COVID-19 in pediatric patients: What the prehospital teams need to know</t>
  </si>
  <si>
    <t xml:space="preserve">Triage of children </t>
  </si>
  <si>
    <t>Armour et al.</t>
  </si>
  <si>
    <t>Australasian Journal of Paramedicine</t>
  </si>
  <si>
    <t>http://dx.doi.org/10.33151/ajp.17.806</t>
  </si>
  <si>
    <t>Paramedic intubation during a pandemic: Where are the consensus guidelines</t>
  </si>
  <si>
    <t>Clinical scenario: intubation and AGPs</t>
  </si>
  <si>
    <t>Whitfield et al.</t>
  </si>
  <si>
    <t xml:space="preserve">Australasian Journal of Paramedicine </t>
  </si>
  <si>
    <t>https://ajp.paramedics.org/index.php/ajp/article/view/809</t>
  </si>
  <si>
    <t>Responding to a cardiac arrest: Keeping paramedics safe during the COVID-19 pandemic</t>
  </si>
  <si>
    <t>China</t>
  </si>
  <si>
    <t>Chinese Journal of Contemporary Pediatrics</t>
  </si>
  <si>
    <t>https://pubmed.ncbi.nlm.nih.gov/32204758/</t>
  </si>
  <si>
    <t>March 2020</t>
  </si>
  <si>
    <t>[Emergency plan for inter-hospital transfer of newborns with SARS-CoV-2 infection]</t>
  </si>
  <si>
    <t>Edelson et al. Prof Societies</t>
  </si>
  <si>
    <t>https://pubmed.ncbi.nlm.nih.gov/32270695/</t>
  </si>
  <si>
    <t>Clinical scenario: Resuscitation</t>
  </si>
  <si>
    <t xml:space="preserve">Tien et al. </t>
  </si>
  <si>
    <t>CJEM</t>
  </si>
  <si>
    <t>https://www.cambridge.org/core/product/identifier/S1481803520004005/type/journal_article</t>
  </si>
  <si>
    <t>Critical care transport in the time of COVID-19</t>
  </si>
  <si>
    <t xml:space="preserve">General </t>
  </si>
  <si>
    <t>Buick et al.</t>
  </si>
  <si>
    <t>http://dx.doi.org/10.1017/cem.2020.367</t>
  </si>
  <si>
    <t>COVID-19: What paramedics need to know!</t>
  </si>
  <si>
    <t>Infection control, AGPs, cardiac arrest, transfer</t>
  </si>
  <si>
    <t>Verbeek et al.</t>
  </si>
  <si>
    <t>CMAJ</t>
  </si>
  <si>
    <t>https://www.ncbi.nlm.nih.gov/pmc/articles/PMC180653/</t>
  </si>
  <si>
    <t>Should paramedics intubate patients with SARS-like symptoms?</t>
  </si>
  <si>
    <t>Pre-hospital intubation</t>
  </si>
  <si>
    <t xml:space="preserve">Liew et al. </t>
  </si>
  <si>
    <t xml:space="preserve">Singapore </t>
  </si>
  <si>
    <t xml:space="preserve">Critical Care </t>
  </si>
  <si>
    <t>https://ccforum.biomedcentral.com/articles/10.1186/s13054-020-2828-4</t>
  </si>
  <si>
    <t>Safe patient transport for COVID-19</t>
  </si>
  <si>
    <t>Interfaces: infection control</t>
  </si>
  <si>
    <t>Silverman et al.</t>
  </si>
  <si>
    <t>Emerging Infectious Diseases</t>
  </si>
  <si>
    <t>http://dx.doi.org/10.3201/eid1009.040170</t>
  </si>
  <si>
    <t>September 2004</t>
  </si>
  <si>
    <t>Toronto emergency medical services and SARS</t>
  </si>
  <si>
    <t>General: SARS</t>
  </si>
  <si>
    <t>Lessons learned: SARS</t>
  </si>
  <si>
    <t>Huber, K. and Goldstein, P</t>
  </si>
  <si>
    <t>European heart journal. Acute cardiovascular care</t>
  </si>
  <si>
    <t>http://dx.doi.org/10.1177/2048872620923639</t>
  </si>
  <si>
    <t>Covid-19: implications for prehospital, emergency and hospital care in patients with acute coronary syndrome</t>
  </si>
  <si>
    <t>General/Transfer</t>
  </si>
  <si>
    <t>Maguire et al.</t>
  </si>
  <si>
    <t>JEMS</t>
  </si>
  <si>
    <t>https://www.jems.com/2020/04/10/ethics-of-ppe-and-ems-in-the-covid-19-era/</t>
  </si>
  <si>
    <t>The Ethics of PPE and EMS in the COVID-19 Era</t>
  </si>
  <si>
    <t>PPE and EMS-initiated refusal</t>
  </si>
  <si>
    <t>Shekhar</t>
  </si>
  <si>
    <t>https://www.jems.com/2020/06/02/ppe-in-ems-moving-forward/</t>
  </si>
  <si>
    <t>PPE in EMS Moving Forward: Lessons Learned from COVID-19</t>
  </si>
  <si>
    <t>Cavaliere</t>
  </si>
  <si>
    <t>US</t>
  </si>
  <si>
    <t>https://www.jems.com/2020/04/15/is-now-the-time-for-ems-initiated-refusal/</t>
  </si>
  <si>
    <t>COVID-19: Is Now the Time for EMS-initiated Refusal?</t>
  </si>
  <si>
    <t>EMS-initiated refusal/triage</t>
  </si>
  <si>
    <t>Osborn et al.</t>
  </si>
  <si>
    <t>Journal of the American College of Emergency Physicians Open</t>
  </si>
  <si>
    <t>https://onlinelibrary.wiley.com/doi/10.1002/emp2.12117</t>
  </si>
  <si>
    <t>Integration of aeromedicine in the response to the COVID‐19 pandemic</t>
  </si>
  <si>
    <t>Air transfer</t>
  </si>
  <si>
    <t>Spina et al.</t>
  </si>
  <si>
    <t>Lancet</t>
  </si>
  <si>
    <t>https://www.thelancet.com/action/showPdf?pii=S0140-6736%2820%2930493-1</t>
  </si>
  <si>
    <t>The response of Milan's Emergency Medical System to the COVID-19 outbreak in Italy</t>
  </si>
  <si>
    <t>General/service enabler</t>
  </si>
  <si>
    <t>JO (pp)</t>
  </si>
  <si>
    <t>Ciminelli, G. and Garcia-Mandicó, S.</t>
  </si>
  <si>
    <t>medRxiv</t>
  </si>
  <si>
    <t>https://www.medrxiv.org/content/10.1101/2020.05.19.20106575v1</t>
  </si>
  <si>
    <t>Mitigation Policies and Emergency Care Management in Europe's Ground Zero for COVID-19</t>
  </si>
  <si>
    <t>Fleet capacity</t>
  </si>
  <si>
    <t>Cavicchiolo et al.</t>
  </si>
  <si>
    <t>Pediatr Research</t>
  </si>
  <si>
    <t>http://www.nature.com/articles/s41390-020-0937-z</t>
  </si>
  <si>
    <t>Neonatal emergency transport system during COVID-19 pandemic in the Veneto Region: proposal for standard operating procedures</t>
  </si>
  <si>
    <t xml:space="preserve">Neonatal transfer </t>
  </si>
  <si>
    <t>Alabdali et al.</t>
  </si>
  <si>
    <t>Saudi Arabia</t>
  </si>
  <si>
    <t>Prehospital and Disaster Medicine</t>
  </si>
  <si>
    <t>https://www.cambridge.org/core/journals/prehospital-and-disaster-medicine/article/middle-east-respiratory-syndrome-coronavirus-merscov-outbreak-at-king-abdulaziz-medical-cityriyadh-from-emergency-medical-services-perspective/B361EA605283475771C504A335B20D20</t>
  </si>
  <si>
    <t>The Middle East Respiratory Syndrome Coronavirus (MERS-CoV) Outbreak at King Abdul-Aziz Medical City-Riyadh from Emergency Medical Services Perspective</t>
  </si>
  <si>
    <t>Patient treatment: MERS</t>
  </si>
  <si>
    <t>Lessons learned: MERS</t>
  </si>
  <si>
    <t>Prehospital and disaster medicine</t>
  </si>
  <si>
    <t>http://dx.doi.org/10.1017/S1049023X2000062X</t>
  </si>
  <si>
    <t>Protecting the Prehospital Professional First Aid Teams from Airborne Viral Particles in the Case of Out-of-Hospital Pediatric Cardiac Arrest during the COVID-19 Pandemic</t>
  </si>
  <si>
    <t>Clinical scenario: cardiac arrest (paediatric)</t>
  </si>
  <si>
    <t>Semeraro et al.</t>
  </si>
  <si>
    <t>Resuscitation</t>
  </si>
  <si>
    <t>https://www.sciencedirect.com/science/article/pii/S0300957220301143</t>
  </si>
  <si>
    <t>June 2020</t>
  </si>
  <si>
    <t>An integrated response to the impact of coronavirus outbreak on the Emergency Medical Services of Emilia Romagna</t>
  </si>
  <si>
    <t>Baldi et al.</t>
  </si>
  <si>
    <t>https://www.resuscitationjournal.com/article/S0300-9572(20)30178-7/abstract</t>
  </si>
  <si>
    <t>The challenge of laypeople cardio-pulmonary resuscitation training during and after COVID-19 pandemic</t>
  </si>
  <si>
    <t xml:space="preserve">Clinical scenario: First response CPR </t>
  </si>
  <si>
    <t>Couper et al.</t>
  </si>
  <si>
    <t>https://www.sciencedirect.com/science/article/pii/S0300957220301593</t>
  </si>
  <si>
    <t>COVID-19 in cardiac arrest and infection risk to rescuers: A systematic review</t>
  </si>
  <si>
    <t>Perkins et al.</t>
  </si>
  <si>
    <t>https://www.resuscitationjournal.com/article/S0300-9572(20)30173-8/abstract</t>
  </si>
  <si>
    <t>International Liaison Committee on Resuscitation: COVID-19 consensus on science, treatment recommendations and task force insights</t>
  </si>
  <si>
    <t>Clinical scenario: CPR</t>
  </si>
  <si>
    <t>Scquizzato et al.</t>
  </si>
  <si>
    <t>https://www.resuscitationjournal.com/article/S0300-9572(20)30133-7/abstract</t>
  </si>
  <si>
    <t>The other side of novel coronavirus outbreak: Fear of performing cardiopulmonary resuscitation</t>
  </si>
  <si>
    <t>Smereka</t>
  </si>
  <si>
    <t>https://www.resuscitationjournal.com/article/S0300-9572(20)30151-9/abstract</t>
  </si>
  <si>
    <t>Which intravascular access should we use in patients with suspected/confirmed COVID-19?</t>
  </si>
  <si>
    <t>Clinical scenario: intravascular access</t>
  </si>
  <si>
    <t>Bredmose et al.</t>
  </si>
  <si>
    <t>Scandinavian Journal of Trauma, Resuscitation and Emergency Medicine</t>
  </si>
  <si>
    <t>https://doi.org/10.1186/s13049-020-00736-7</t>
  </si>
  <si>
    <t>Decision support tool and suggestions for the development of guidelines for the helicopter transport of patients with COVID-19</t>
  </si>
  <si>
    <t>Albrecht et al.</t>
  </si>
  <si>
    <t>Switzerland</t>
  </si>
  <si>
    <t>https://link.springer.com/content/pdf/10.1186/s13049-020-00734-9.pdf</t>
  </si>
  <si>
    <t>Transport of COVID-19 and other highly contagious patients by helicopter and fixed-wing air ambulance: a narrative review and experience of the Swiss air rescue Rega</t>
  </si>
  <si>
    <t>Dami, F. and Berthoz, V.</t>
  </si>
  <si>
    <t>http://dx.doi.org/10.1186/s13049-020-00735-8</t>
  </si>
  <si>
    <t>Lausanne medical dispatch centre's response to COVID-19</t>
  </si>
  <si>
    <t>Emergency ambulance dispatch</t>
  </si>
  <si>
    <t xml:space="preserve">Goyal et al. </t>
  </si>
  <si>
    <t>Stroke</t>
  </si>
  <si>
    <t>https://www.ahajournals.org/doi/10.1161/STROKEAHA.120.030340</t>
  </si>
  <si>
    <t>Prehospital Triage of Acute Stroke Patients During the COVID-19 Pandemic</t>
  </si>
  <si>
    <t>Triage: stroke</t>
  </si>
  <si>
    <t>Jaffe et al.</t>
  </si>
  <si>
    <t>Israel</t>
  </si>
  <si>
    <t>The American Journal of Emergency Medicine</t>
  </si>
  <si>
    <t>https://www.sciencedirect.com/science/article/pii/S0735675720302515</t>
  </si>
  <si>
    <t>The role of emergency medical services in containing COVID-19</t>
  </si>
  <si>
    <t>Boehronger et al.</t>
  </si>
  <si>
    <t>The Journal of rural health</t>
  </si>
  <si>
    <t>http://dx.doi.org/10.1111/jrh.12441</t>
  </si>
  <si>
    <t>An Emergency Amendment to the National Scope of Practice for Paramedics in the Setting of a Global Pandemic</t>
  </si>
  <si>
    <t>New care responses: Scope of practice</t>
  </si>
  <si>
    <t>Jalili</t>
  </si>
  <si>
    <t>Advanced Journal of Emergency Medicine</t>
  </si>
  <si>
    <t>http://ajem.tums.ac.ir/index.php/ajem/article/view/376/274</t>
  </si>
  <si>
    <t xml:space="preserve">How Should Emergency Medical Services Personnel  Protect  Themselves and the Patients During COVID-19 Pandemic?
</t>
  </si>
  <si>
    <t>Yang</t>
  </si>
  <si>
    <t>https://www.ncbi.nlm.nih.gov/pmc/articles/PMC7194990/pdf/main.pdf</t>
  </si>
  <si>
    <t>Taipei Azalea - Supraglottic airways (SGA) preassembled with high-efficiency particulate air (HEPA) filters to simplify prehospital airway management for patients with out-of-hospital cardiac arrests (OHCA) during Coronavirus Disease 2019 (COVID-19) pandemic</t>
  </si>
  <si>
    <t>Airway equipment</t>
  </si>
  <si>
    <t>American Journal of Emergency Medicine</t>
  </si>
  <si>
    <t>https://www.ncbi.nlm.nih.gov/pmc/articles/PMC7270787/pdf/main.pdf</t>
  </si>
  <si>
    <t>COVID 19 a challenge for emergency medicine and every health care professional</t>
  </si>
  <si>
    <t>PPE, disinfection of ambulances</t>
  </si>
  <si>
    <t>MacDonald et al.</t>
  </si>
  <si>
    <t>Canadian Journal of Emergency Medicine</t>
  </si>
  <si>
    <t>https://www.cambridge.org/core/services/aop-cambridge-core/content/view/EDB7C34E623FFA6BA1BF21B5BD63314E/S1481803520004133a.pdf/implementing_a_covid19_airway_management_strategy_for_a_provincial_critical_care_and_ground_transport_program.pdf</t>
  </si>
  <si>
    <t>Implementing a COVID19 airway management strategy for a provincial critical care and ground transport program</t>
  </si>
  <si>
    <t>Clinical scenario: airway management</t>
  </si>
  <si>
    <t>Higginson et al.</t>
  </si>
  <si>
    <t>Journal of Paramedic Practice</t>
  </si>
  <si>
    <t>https://www.magonlinelibrary.com/doi/full/10.12968/jpar.2020.12.6.221</t>
  </si>
  <si>
    <t>Paramedic use of PPE and testing during the COVID-19 pandemic</t>
  </si>
  <si>
    <t>Detail</t>
  </si>
  <si>
    <t>salute.gov.it</t>
  </si>
  <si>
    <t>http://www.salute.gov.it/portale/nuovocoronavirus/dettaglioNotizieNuovoCoronavirus.jsp?lingua=italiano&amp;menu=notizie&amp;p=dalministero&amp;id=4756</t>
  </si>
  <si>
    <t>"Health relaunch": for a stronger and closer Ssn. The video of Minister Speranza</t>
  </si>
  <si>
    <t xml:space="preserve">Transfer </t>
  </si>
  <si>
    <t>COVID-AMBULANCE: H24 high bio-containment rescue vehicles will be purchased, to be used for transfers of Covid-19 patients, for protected discharges or for inter-hospital transport. There will also be dedicated staff with a doctor, nurse and driver / stretcher.</t>
  </si>
  <si>
    <t>Korea Centers for Disease Control and Prevention</t>
  </si>
  <si>
    <t>South Korea</t>
  </si>
  <si>
    <t>https://eena.org/webinars/korea-response-to-covid-19/</t>
  </si>
  <si>
    <t>The current COVID-19 situation and response measures in Republic of Korea</t>
  </si>
  <si>
    <t>Cooperation with Korean National Fire Agency to transport patients:
Transport suspected/confirmed cases
- From airport/LTC facilities, etc.
- To designated facilities/hospitals
Disinfection of vehicles</t>
  </si>
  <si>
    <t>Magen David Adom</t>
  </si>
  <si>
    <t>afdma.org</t>
  </si>
  <si>
    <t>https://afmda.org/buses-for-coronavirus-patients/</t>
  </si>
  <si>
    <t>MDA has come up with another innovative way to combat the pandemic: buses for coronavirus patients</t>
  </si>
  <si>
    <t>Buses for coronavirus patients. 
These MDA-buses allow us to safely transport infected victims in larger groups, which both minimizes the spread of infection and uses less of MDA’s operational vehicles. Each bus can evacuate up to thirteen patients at a time and eleven others sitting in the back, if needed. The bus can also be used to transport up to fourteen EMTs and paramedics to the scene of an incident. In the middle of the bus, there are two beds with equipment suitable for advanced life support care, including defibrillators that can also perform ECG and automated chest compressions devices. Two paramedics are appointed to treat patients who are lying in this part, while they can see through the camera what is happening in the back, where up to eleven evacuees can be transported in stable or light condition. The coronavirus-specific bus is an emergency vehicle, so it’s equipped with lights, siren, and an announcement system, similar to a MICU. In addition, the bus is connected to MDA’s radio system with cameras that are fed to the MDA Medical Dispatch Center so doctors and senior paramedics from the hotline can see what is going on and, if necessary, advise the bus’s team and participate in decision making. And the bus has a special oxygen exchange system that can, according to the Ministry of Health, replace all the air in the vehicle in just seven minutes.</t>
  </si>
  <si>
    <t>https://afmda.org/magen-david-adom-announces-new-initiative-that-will-send-paramedics-to-peoples-homes-to-assist-doctors-in-conducting-remote-examinations-of-patients/</t>
  </si>
  <si>
    <t>Magen David Adom announces new initiative that will send paramedics to people’s homes to assist doctors in conducting remote examinations of patients</t>
  </si>
  <si>
    <t>Patient treatment/triage</t>
  </si>
  <si>
    <t>Community paramedicine: assisting delivery of telehealth by medics</t>
  </si>
  <si>
    <t xml:space="preserve">Under the community medicine plan:
•Patients will dial 101 for every medical problem.
•Magen David Adom dispatchers will triage calls into “red” and “green” categories.
•The “red” calls will be responded to immediately by a Magen David Adom ambulance or Mobile Intensive Care Unit and the patient will be taken to the hospital emergency room.
•The “green” calls will be transferred to a secondary specialized Community Dispatch Center. These calls will use video-chat technology to initiate a consultation between the patient and a physician.
•If the doctor decides the patient requires certain tests, such as assessing their vital signs, taking their EKG, taking point-of-care blood tests, etc., a specially trained community paramedic will be sent to the patient’s home with special telemedicine equipment that will enable the doctor to examine the patient remotely.
•The paramedic, working under the doctor’s order, will perform all the needed tests — and assist the doctor with his prognosis. The paramedic will then treat the patient according to the doctor’s orders.
•The Community Dispatch Center will follow up with the patient the next day to assess their recovery
</t>
  </si>
  <si>
    <t>https://www.socialstyrelsen.se/aktuellt/snabbutbildade-avlastar-ambulansvarden/</t>
  </si>
  <si>
    <t>Quickly trained relieves the ambulance staff</t>
  </si>
  <si>
    <t xml:space="preserve">To meet the rapidly increasing need to relocate covid-19 patients, rapid medical training provided to people from the home defense, the aviation industry and various health care programs to provide transport for COVID patients. Transport vehicles were also converted and are now equipped with stretcher and equipped with oxygen.
</t>
  </si>
  <si>
    <t>Notruf Niederosterreich</t>
  </si>
  <si>
    <t>Austria</t>
  </si>
  <si>
    <t>https://eena.org/webinars/austrian-emergency-medical-calls-during-covid-19/</t>
  </si>
  <si>
    <t>Austrian emergency medical calls during COVID-19</t>
  </si>
  <si>
    <t xml:space="preserve">Lessons learnt and recommendations on:
•Response times for emergency and non-emergency numbers
•Update in call-taking and dispatching protocols
•Measures put in place to enable homeworking for call-takers
</t>
  </si>
  <si>
    <t>https://eena.org/data-strategies-emergency-calls-public-warning-covid19/</t>
  </si>
  <si>
    <t>Data and strategies on emergency calls &amp; public warning during COVID-19 outbreak</t>
  </si>
  <si>
    <t>Strategies used to face the COVID-19 outbreak: creation of dedicated hotlines, hotlines by region, increasing call centre capacity, online services, accessibility, communication with the public, ICT provisions for people in quarantine.</t>
  </si>
  <si>
    <t>Taiwan</t>
  </si>
  <si>
    <t>Academic emergency medicine</t>
  </si>
  <si>
    <t>https://doi.org/10.1197/j.aem.2004.03.016</t>
  </si>
  <si>
    <t>Emergency medical services utilization during an outbreak of severe acute respiratory syndrome (SARS) and the incidence of SARS-associated coronavirus infection among emergency medical technicians</t>
  </si>
  <si>
    <t>"Compared with the general population, EMS providers are at a higher risk of contracting SARS virus regardless of different perceived levels of risk. Standard protections and procedures for infection control should be strictly followed during both SARS-related transports and inhospital periods."</t>
  </si>
  <si>
    <t>https://doi.org/10.1197/j.aem.2004.03.021</t>
  </si>
  <si>
    <t>Loss of paramedic availability in an urban emergency medical services system during a severe acute respiratory syndrome outbreak.</t>
  </si>
  <si>
    <t>"A dedicated paramedic surveillance and quarantine program provided a useful means to manage the paramedic resource during the SARS outbreak."</t>
  </si>
  <si>
    <t>Acta bio-medica : Atenei Parmensis</t>
  </si>
  <si>
    <t>https://doi.org/10.23750/abm.v91i2.9557</t>
  </si>
  <si>
    <t>Business Intelligence applied to Emergency Medical Services in the Lombardy region during SARS-CoV-2 epidemic</t>
  </si>
  <si>
    <t xml:space="preserve">Emergency services resources reallocated based on real-time data recorded and elaborated by BI. Authors advise that BI has been of paramount importance in taking timely decisions on the management of EMS during COVID-19 out-break &amp; suggest that BI can be usefully applied to promptly identify clusters and patterns of the SARS CoV-2. 
epidemic and, consequently, make informed decisions that can improve EMS management response to the 
outbreak.
</t>
  </si>
  <si>
    <t>https://europepmc.org/article/MED/32425475</t>
  </si>
  <si>
    <t>Royal Flying Doctor Service COVID-19 activity and surge modelling in Australia</t>
  </si>
  <si>
    <t>Air transfer: Fleet design (fleet management)</t>
  </si>
  <si>
    <t>Objectives of this study were to: 1. Describe the characteristics of patients transported by either an aeromedical retrieval or road transport, by the RFDS for confirmed or suspected COVID-19; and 2. Investigate surge capacity of, and operational implications for, the RFDS in dealing with aeromedical retrievals for COVID-19. Uses a modelling approach to investigate surge capacity. Conclusion: "Modelling indicates that as COVID-19 activity increases, the RFDS will need to utilise more aircraft in the transportation of patients to inner-regional and major city hospitals. However, if COVID-19 activity was to increase to 10 patients per day per RFDS area of operations, many of the mild cases would need to remain within their communities for an extended period of time, potentially increasing the risk of community transfer. As such, it is important to ensure the RFDS has adequate funding, workforce, and equipment, to allow it to respond in the event of increased COVID-19 activity.</t>
  </si>
  <si>
    <t xml:space="preserve">Piliego </t>
  </si>
  <si>
    <t>Anesthesia &amp; Analgesia</t>
  </si>
  <si>
    <t>https://journals.lww.com/anesthesia-analgesia/Citation/9000/The_ultrasound_guided_triage__a_new_tool_for.95645.aspx</t>
  </si>
  <si>
    <t>The ultrasound guided triage: a new tool for prehospital management of COVID-19 pandemic</t>
  </si>
  <si>
    <t>Field hospital triage</t>
  </si>
  <si>
    <t>Providing "field hospital" (to avoid contact between infected patients and non-infected patients) tents with an ultrasound scanner could permit early diagnosis outside the hospital, effectively implementing an “US triage”.</t>
  </si>
  <si>
    <t xml:space="preserve">Emerg Infect Dis </t>
  </si>
  <si>
    <t>https://wwwnc.cdc.gov/eid/article/10/7/03-0608_article</t>
  </si>
  <si>
    <t>Transporting patient with suspected SARS</t>
  </si>
  <si>
    <t>describes the use of a portable isolation unit (PIU) for transporting suspected SARS cases</t>
  </si>
  <si>
    <t>Ventura et al.</t>
  </si>
  <si>
    <t>Heliyon</t>
  </si>
  <si>
    <t>https://www.ncbi.nlm.nih.gov/pmc/articles/PMC7196380/</t>
  </si>
  <si>
    <t>Emergency Medical Services resource capacity and competency amid COVID-19 in the United States: Preliminary findings from a national survey</t>
  </si>
  <si>
    <t xml:space="preserve">Survey results </t>
  </si>
  <si>
    <t>"An overwhelming number of EMS providers report having limited access to N95 respirators, receiving little or no benefits from COVID-19 related work, and report no institutional policy on social distancing practices despite CDC recommendations. For providers who do have access to N95 respirators, 31% report having to use the same mask for 1 week or longer. Approximately 1/3 of the surveyed participants were unsure of when a COVID-19 patient is infectious. The data suggests regular decontamination of EMS equipment after each patient contact is not a regular practice."</t>
  </si>
  <si>
    <t>International journal of environmental research and public health</t>
  </si>
  <si>
    <t>Quarantine Vehicle Scheduling for Transferring High-Risk Individuals in Epidemic Areas</t>
  </si>
  <si>
    <t>Vehicle scheduling</t>
  </si>
  <si>
    <t>The authors propose a hybrid algorithm based on the water wave optimization (WWO) metaheuristic and neighborhood search to address the challenge of efficiently scheduling vehicles to transfer high-risk individuals for medical isolation in epidemic areas. "Computational results demonstrate that the proposed algorithm significantly outperforms several existing algorithms and obtains high-quality solutions on real-world problem instances for high-risk individual transfer in Hangzhou, China, during the peak period of the novel coronavirus pneumonia (COVID-19)."</t>
  </si>
  <si>
    <t>https://www.medrxiv.org/content/10.1101/2020.05.24.20111666v1</t>
  </si>
  <si>
    <t>Evaluation of the disinfecting capacity of ozone in emergency vehicles</t>
  </si>
  <si>
    <t>Disinfection of ambulances</t>
  </si>
  <si>
    <t>Lack of effectiveness of ozone disinfection - used a lentivector preparation as a biosafe substitutive model for infectious SARS-CoV-2 virions to evaluate the disinfecting capacities of nebulized ozone.</t>
  </si>
  <si>
    <t>https://www.medrxiv.org/content/10.1101/2020.05.22.20110718v1</t>
  </si>
  <si>
    <t>Occupational Exposures and Programmatic Response to COVID-19 Pandemic: An Emergency Medical Services Experience</t>
  </si>
  <si>
    <t>Programmatic strategies were associated with a reduction in COVID-19 exposures among EMS providers, while achieving a measured use of PPE.</t>
  </si>
  <si>
    <t>H1N1</t>
  </si>
  <si>
    <t>Mil Med</t>
  </si>
  <si>
    <t>https://doi.org/10.7205/MILMED-D-09-00175</t>
  </si>
  <si>
    <t>Department of Defense position on patient movement during influenza A (H1N1) pandemic: implications for actions now</t>
  </si>
  <si>
    <t>Lessons learned: H1N1</t>
  </si>
  <si>
    <t>Describes policy discussions around patient movement during H1N1</t>
  </si>
  <si>
    <t>Singapore</t>
  </si>
  <si>
    <t>Prehosp Emerg Care</t>
  </si>
  <si>
    <t>https://europepmc.org/article/pmc/pmc7119060</t>
  </si>
  <si>
    <t>New paradigm for protection: the emergency ambulance services in the time of severe acute respiratory syndrome</t>
  </si>
  <si>
    <t>Transfer: SARS</t>
  </si>
  <si>
    <t>Lessons learned: SARS and ambulance service</t>
  </si>
  <si>
    <t>"With SARS, certain policies had to be implemented rapidly by the emergency ambulance services and the Ministry of Health to support and protect all personnel
adequately. The authors discuss the changes in policies and personnel behavior, the training and education that had to be disseminated widely, and certain alternatives in policies such as transportation."</t>
  </si>
  <si>
    <t>https://doi.org/10.1016/j.prehos.2003.12.015</t>
  </si>
  <si>
    <t>April–June 2004</t>
  </si>
  <si>
    <t>An emergency medical services transfer authorization center in response to the Toronto severe acute respiratory syndrome outbreak</t>
  </si>
  <si>
    <t xml:space="preserve">Lessons learned: SARS and dispatch </t>
  </si>
  <si>
    <t>There was no reported spread of SARS resulting from interfacility patient transfers since the center began operation on April 1, 2003, and anecdotal evidence demonstrates it identified up to 13 new SARS cases.</t>
  </si>
  <si>
    <t>https://doi.org/10.1080/10903120600725892</t>
  </si>
  <si>
    <t>July-Sept 2006</t>
  </si>
  <si>
    <t>Performance analysis of a medical decision algorithm to mitigate spread of SARS due to interfacility patient transfers</t>
  </si>
  <si>
    <t>Transport decision algorithm</t>
  </si>
  <si>
    <t>The medical decision algorithm was highly sensitive and specific in correctly authorizing transfers. Despite its highly sensitive and specific algorithm, it did incorrectly deny authorization to a very small number of patients without SARS.</t>
  </si>
  <si>
    <t>https://doi.org/10.1016/j.resuscitation.2005.12.007</t>
  </si>
  <si>
    <t>The emergency medical services in Singapore</t>
  </si>
  <si>
    <t>Section on PPE, cleaning and disinfection, transport of high risk patients</t>
  </si>
  <si>
    <t>Maudet et al.</t>
  </si>
  <si>
    <t>Rev Med Suisse</t>
  </si>
  <si>
    <t>https://www.revmed.ch/covid-19/Urgences-prehospitalieres-crise-COVID-19</t>
  </si>
  <si>
    <t>Emergency Medical Services: COVID-19 crisis</t>
  </si>
  <si>
    <t>Triage, transfer, PPE</t>
  </si>
  <si>
    <t>detailed description of strategies implemented by EMS in response to COVID-19 (full text in french)</t>
  </si>
  <si>
    <t>Document ID</t>
  </si>
  <si>
    <t>Document  ID</t>
  </si>
  <si>
    <t>Sechi et al.</t>
  </si>
  <si>
    <t>Gardiner et al.</t>
  </si>
  <si>
    <t>Tsai et al.</t>
  </si>
  <si>
    <t>Zhang et al.</t>
  </si>
  <si>
    <t xml:space="preserve">Biurrun et al. </t>
  </si>
  <si>
    <t>Murphy et al.</t>
  </si>
  <si>
    <t>Otto et al.</t>
  </si>
  <si>
    <t>Lateef et al.</t>
  </si>
  <si>
    <t>Lateef</t>
  </si>
  <si>
    <t>https://www.mdpi.com/1660-4601/17/7/2275</t>
  </si>
  <si>
    <t>July 2004</t>
  </si>
  <si>
    <t>March 2006</t>
  </si>
  <si>
    <t>National Association of Emergency Medical Technicians</t>
  </si>
  <si>
    <t>Website/ Journal</t>
  </si>
  <si>
    <t>Infection control in face to face settings</t>
  </si>
  <si>
    <t>Treatment of patients/new services</t>
  </si>
  <si>
    <t>Patient care measures</t>
  </si>
  <si>
    <t xml:space="preserve">Service Enablers </t>
  </si>
  <si>
    <t>Specific settings</t>
  </si>
  <si>
    <t>Number of Documents</t>
  </si>
  <si>
    <t>% of Total Number of Documents</t>
  </si>
  <si>
    <t>% of Total Number of Topics</t>
  </si>
  <si>
    <t>Number of Topics</t>
  </si>
  <si>
    <t xml:space="preserve">Kim </t>
  </si>
  <si>
    <t>Disaster Medicine and Public Health Preparedness</t>
  </si>
  <si>
    <t>https://www.cambridge.org/core/journals/disaster-medicine-and-public-health-preparedness/article/drawing-on-israels-experience-organizing-volunteers-to-operationalize-drivethrough-coronavirus-testing-centers/1E9310A950A05FC92B8ADB7D5057801F</t>
  </si>
  <si>
    <t>Drawing on Israel’s Experience Organizing Volunteers to Operationalize Drive-Through Coronavirus Testing Centers</t>
  </si>
  <si>
    <t xml:space="preserve">Service: COVID-19 testing </t>
  </si>
  <si>
    <t>This article examines the challenges that the national EMS and volunteers faced in the process of implementing drive-through testing centers to offer
lessons learned and direction to health-care professionals in other countries.</t>
  </si>
  <si>
    <t>https://www.jems.com/2020/05/18/cuyahoga-falls-oh-gets-creative-during-pandemic/</t>
  </si>
  <si>
    <t>Cuyahoga Falls (OH) Gets Creative during Pandemic</t>
  </si>
  <si>
    <t xml:space="preserve">Device to safely exhaust all patient-exhaled air from the back of an ambulance. Here’s how it works: One end of tubing is placed over a patient’s mask while the other end is connected to the exhaust. It then exhausts a patient’s entire exhaled air so everything they breathe out gets exhausted immediately from the ambulance. Cuyahoga Falls Ohio is using this on all of its ambulances after being directed to install the device by his chief and with approval from the medical director.
</t>
  </si>
  <si>
    <t>https://www.jems.com/2020/05/26/glen-cove-ny-ambulances-cleaned-daily-covid-19-killing-solution/</t>
  </si>
  <si>
    <t>Glen Cove (NY) Ambulances to be Cleaned Daily with COVID-19-killing Solution</t>
  </si>
  <si>
    <t xml:space="preserve">The city of Glen Cove, NY, will partner with a cleaning service for emergency medical services (EMS) and fire departments, to stop the spread of potential infections. The company will conduct daily cleanings of Glen Cove’s EMS ambulances. Because human coronaviruses can remain active on surfaces such as glass, plastic, or metal plastic for up to nine days after exposure, Clinical Clean uses a cleaning solution approved by the Environmental Protection Agency. The application is safe for all surfaces and kills coronaviruses, the flu, and cold germs in about two minutes. The application can also treat hard-to-reach areas.
</t>
  </si>
  <si>
    <t>Ott</t>
  </si>
  <si>
    <t>https://www.resuscitationjournal.com/article/S0300-9572(20)30191-X/abstract</t>
  </si>
  <si>
    <t>Exploration of strategies to reduce aerosol-spread during chest compressions: A simulation and cadaver model</t>
  </si>
  <si>
    <t>The study explores strategies to reduce aerosol-spread during chest compressions. Results: Most aerosol-spread at the direction of the provider was visualized during compression-only-CPR. The use of a surgical mask and of an oxygen mask on the patient's face deflected the spread. Inserting a supraglottic airway device connected to an airway filter lead to a remarkable reduction of aerosol-spread. Conclusion: The early insertion of a supraglottic airway device connected to an airway filter before starting chest compression may be beneficial for
staff protection during CPR.</t>
  </si>
  <si>
    <t xml:space="preserve">Malak R. </t>
  </si>
  <si>
    <t>Organisation / author(s)</t>
  </si>
  <si>
    <t>Chen et al.</t>
  </si>
  <si>
    <t>Chow-in Ko et al.</t>
  </si>
  <si>
    <t>Document source</t>
  </si>
  <si>
    <t>Lessons learned: SARS and infection control</t>
  </si>
  <si>
    <t>Lessons learned: SARS and fleet design (portable isolation unit)</t>
  </si>
  <si>
    <t>COVID-19</t>
  </si>
  <si>
    <t>SARS</t>
  </si>
  <si>
    <t>MERS</t>
  </si>
  <si>
    <t>Lessons learned: SARS, staffing and quarantine arrangements</t>
  </si>
  <si>
    <t>Infection prevention during transfer and transport of patients with suspected COVID-19 requiring hospital care</t>
  </si>
  <si>
    <t>Number of Authoritative documents</t>
  </si>
  <si>
    <t>% of Total Number of Authoritative documents</t>
  </si>
  <si>
    <t>Number of Non-authoritative documents</t>
  </si>
  <si>
    <t>% of Total Number of Non-authoritative documents</t>
  </si>
  <si>
    <t>Smereka et al.</t>
  </si>
  <si>
    <t xml:space="preserve">Document source </t>
  </si>
  <si>
    <r>
      <t xml:space="preserve">Guidelines for international aeromedical transfers involving </t>
    </r>
    <r>
      <rPr>
        <b/>
        <sz val="9"/>
        <rFont val="Tahoma"/>
        <family val="2"/>
      </rPr>
      <t xml:space="preserve">New Zealand-based medical attendants </t>
    </r>
    <r>
      <rPr>
        <sz val="9"/>
        <rFont val="Tahoma"/>
        <family val="2"/>
      </rPr>
      <t>(non-COVID patient)</t>
    </r>
  </si>
  <si>
    <r>
      <t xml:space="preserve">Guidelines for international aeromedical transfers involving </t>
    </r>
    <r>
      <rPr>
        <b/>
        <sz val="9"/>
        <rFont val="Tahoma"/>
        <family val="2"/>
      </rPr>
      <t>overseas medical attendants</t>
    </r>
    <r>
      <rPr>
        <sz val="9"/>
        <rFont val="Tahoma"/>
        <family val="2"/>
      </rPr>
      <t xml:space="preserve"> (non-COVID patient)</t>
    </r>
  </si>
  <si>
    <r>
      <t xml:space="preserve">Interim Guidance for Basic and Advanced Life Support in Adults, Children, and Neonates With Suspected or Confirmed COVID-19: From the Emergency Cardiovascular Care Committee and Get With the Guidelines </t>
    </r>
    <r>
      <rPr>
        <vertAlign val="superscript"/>
        <sz val="9"/>
        <rFont val="Tahoma"/>
        <family val="2"/>
      </rPr>
      <t>®</t>
    </r>
    <r>
      <rPr>
        <sz val="9"/>
        <rFont val="Tahoma"/>
        <family val="2"/>
      </rPr>
      <t>-Resuscitation Adult and Pediatric Task Forces of the American Heart Association in Collaboration With the American Academy of Pediatrics, American Association for Respiratory Care, American College of Emergency Physicians, The Society of Critical Care Anesthesiologists, and American Society of Anesthesiologists: Supporting Organizations: American Association of Critical Care Nurses and National EMS Physicians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</si>
</sst>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sz val="10"/>
      <color theme="1"/>
      <name val="Calibri"/>
      <family val="2"/>
      <scheme val="minor"/>
    </font>
    <font>
      <sz val="10"/>
      <name val="Calibri"/>
      <family val="2"/>
      <scheme val="minor"/>
    </font>
    <font>
      <u/>
      <sz val="11"/>
      <color theme="10"/>
      <name val="Calibri"/>
      <family val="2"/>
      <scheme val="minor"/>
    </font>
    <font>
      <sz val="9"/>
      <color indexed="81"/>
      <name val="Tahoma"/>
      <family val="2"/>
    </font>
    <font>
      <b/>
      <sz val="9"/>
      <color indexed="81"/>
      <name val="Tahoma"/>
      <family val="2"/>
    </font>
    <font>
      <sz val="9"/>
      <name val="Calibri"/>
      <family val="2"/>
      <scheme val="minor"/>
    </font>
    <font>
      <b/>
      <sz val="10"/>
      <color theme="1"/>
      <name val="Calibri"/>
      <family val="2"/>
      <scheme val="minor"/>
    </font>
    <font>
      <b/>
      <sz val="9"/>
      <color theme="1"/>
      <name val="Tahoma"/>
      <family val="2"/>
    </font>
    <font>
      <b/>
      <sz val="9"/>
      <name val="Tahoma"/>
      <family val="2"/>
    </font>
    <font>
      <sz val="9"/>
      <color theme="1"/>
      <name val="Tahoma"/>
      <family val="2"/>
    </font>
    <font>
      <sz val="9"/>
      <name val="Tahoma"/>
      <family val="2"/>
    </font>
    <font>
      <sz val="9"/>
      <color rgb="FF1C2024"/>
      <name val="Tahoma"/>
      <family val="2"/>
    </font>
    <font>
      <sz val="9"/>
      <color rgb="FF1D2129"/>
      <name val="Tahoma"/>
      <family val="2"/>
    </font>
    <font>
      <u/>
      <sz val="9"/>
      <color theme="10"/>
      <name val="Tahoma"/>
      <family val="2"/>
    </font>
    <font>
      <vertAlign val="superscript"/>
      <sz val="9"/>
      <name val="Tahoma"/>
      <family val="2"/>
    </font>
    <font>
      <b/>
      <sz val="9"/>
      <color theme="0"/>
      <name val="Tahoma"/>
      <family val="2"/>
    </font>
  </fonts>
  <fills count="12">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E8D1FF"/>
        <bgColor indexed="64"/>
      </patternFill>
    </fill>
    <fill>
      <patternFill patternType="solid">
        <fgColor theme="5" tint="0.39997558519241921"/>
        <bgColor indexed="64"/>
      </patternFill>
    </fill>
    <fill>
      <patternFill patternType="solid">
        <fgColor rgb="FFECD9FF"/>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93FFFF"/>
        <bgColor indexed="64"/>
      </patternFill>
    </fill>
    <fill>
      <patternFill patternType="solid">
        <fgColor theme="8"/>
        <bgColor indexed="64"/>
      </patternFill>
    </fill>
  </fills>
  <borders count="31">
    <border>
      <left/>
      <right/>
      <top/>
      <bottom/>
      <diagonal/>
    </border>
    <border>
      <left/>
      <right/>
      <top/>
      <bottom style="thick">
        <color theme="4"/>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ck">
        <color rgb="FF0070C0"/>
      </top>
      <bottom style="thin">
        <color indexed="64"/>
      </bottom>
      <diagonal/>
    </border>
    <border>
      <left/>
      <right style="thin">
        <color indexed="64"/>
      </right>
      <top style="thick">
        <color rgb="FF0070C0"/>
      </top>
      <bottom style="thin">
        <color indexed="64"/>
      </bottom>
      <diagonal/>
    </border>
    <border>
      <left style="thin">
        <color indexed="64"/>
      </left>
      <right/>
      <top style="thick">
        <color rgb="FF0070C0"/>
      </top>
      <bottom style="thin">
        <color indexed="64"/>
      </bottom>
      <diagonal/>
    </border>
    <border>
      <left/>
      <right/>
      <top style="thick">
        <color rgb="FF0070C0"/>
      </top>
      <bottom style="thin">
        <color indexed="64"/>
      </bottom>
      <diagonal/>
    </border>
    <border>
      <left/>
      <right style="medium">
        <color indexed="64"/>
      </right>
      <top style="thick">
        <color rgb="FF0070C0"/>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s>
  <cellStyleXfs count="4">
    <xf numFmtId="0" fontId="0" fillId="0" borderId="0"/>
    <xf numFmtId="0" fontId="2" fillId="0" borderId="1" applyNumberFormat="0" applyFill="0" applyAlignment="0" applyProtection="0"/>
    <xf numFmtId="0" fontId="6" fillId="0" borderId="0" applyNumberFormat="0" applyFill="0" applyBorder="0" applyAlignment="0" applyProtection="0"/>
    <xf numFmtId="9" fontId="1" fillId="0" borderId="0" applyFont="0" applyFill="0" applyBorder="0" applyAlignment="0" applyProtection="0"/>
  </cellStyleXfs>
  <cellXfs count="238">
    <xf numFmtId="0" fontId="0" fillId="0" borderId="0" xfId="0"/>
    <xf numFmtId="0" fontId="4" fillId="3" borderId="0" xfId="0" applyFont="1" applyFill="1"/>
    <xf numFmtId="0" fontId="4" fillId="3" borderId="0" xfId="0" applyFont="1" applyFill="1" applyBorder="1"/>
    <xf numFmtId="0" fontId="4" fillId="0" borderId="0" xfId="0" applyFont="1" applyBorder="1"/>
    <xf numFmtId="0" fontId="3" fillId="3" borderId="0" xfId="0" applyFont="1" applyFill="1"/>
    <xf numFmtId="0" fontId="3" fillId="3" borderId="0" xfId="0" applyFont="1" applyFill="1" applyBorder="1"/>
    <xf numFmtId="0" fontId="3" fillId="0" borderId="0" xfId="0" applyFont="1" applyBorder="1"/>
    <xf numFmtId="0" fontId="4" fillId="3" borderId="0" xfId="0" applyFont="1" applyFill="1" applyAlignment="1">
      <alignment vertical="top"/>
    </xf>
    <xf numFmtId="0" fontId="4" fillId="3" borderId="0" xfId="0" applyFont="1" applyFill="1" applyBorder="1" applyAlignment="1">
      <alignment vertical="top"/>
    </xf>
    <xf numFmtId="0" fontId="4" fillId="0" borderId="0" xfId="0" applyFont="1" applyBorder="1" applyAlignment="1">
      <alignment vertical="top"/>
    </xf>
    <xf numFmtId="0" fontId="4" fillId="3" borderId="5" xfId="0" applyFont="1" applyFill="1" applyBorder="1" applyAlignment="1">
      <alignment vertical="top"/>
    </xf>
    <xf numFmtId="0" fontId="4" fillId="5" borderId="0" xfId="0" applyFont="1" applyFill="1" applyAlignment="1">
      <alignment vertical="top"/>
    </xf>
    <xf numFmtId="0" fontId="4" fillId="0" borderId="0" xfId="0" applyFont="1" applyAlignment="1">
      <alignment vertical="top"/>
    </xf>
    <xf numFmtId="0" fontId="4" fillId="0" borderId="5" xfId="0" applyFont="1" applyBorder="1" applyAlignment="1">
      <alignment vertical="top"/>
    </xf>
    <xf numFmtId="0" fontId="4" fillId="5" borderId="5" xfId="0" applyFont="1" applyFill="1" applyBorder="1" applyAlignment="1">
      <alignment vertical="top"/>
    </xf>
    <xf numFmtId="0" fontId="4" fillId="7" borderId="0" xfId="0" applyFont="1" applyFill="1"/>
    <xf numFmtId="0" fontId="9" fillId="0" borderId="0" xfId="0" applyFont="1" applyAlignment="1">
      <alignment horizontal="left"/>
    </xf>
    <xf numFmtId="0" fontId="0" fillId="3" borderId="0" xfId="0" applyFill="1"/>
    <xf numFmtId="0" fontId="0" fillId="0" borderId="0" xfId="0" applyFont="1"/>
    <xf numFmtId="0" fontId="3" fillId="0" borderId="0" xfId="0" applyFont="1" applyAlignment="1">
      <alignment vertical="center"/>
    </xf>
    <xf numFmtId="0" fontId="0" fillId="0" borderId="0" xfId="0" applyFont="1" applyAlignment="1">
      <alignment horizontal="center"/>
    </xf>
    <xf numFmtId="0" fontId="0" fillId="3" borderId="0" xfId="0" applyFont="1" applyFill="1"/>
    <xf numFmtId="0" fontId="9" fillId="3" borderId="0" xfId="0" applyFont="1" applyFill="1" applyAlignment="1">
      <alignment horizontal="left"/>
    </xf>
    <xf numFmtId="0" fontId="0" fillId="3" borderId="0" xfId="0" applyFont="1" applyFill="1" applyAlignment="1">
      <alignment horizontal="center"/>
    </xf>
    <xf numFmtId="0" fontId="3" fillId="3" borderId="0" xfId="0" applyFont="1" applyFill="1" applyAlignment="1">
      <alignment vertical="center"/>
    </xf>
    <xf numFmtId="0" fontId="4" fillId="3" borderId="8" xfId="0" applyFont="1" applyFill="1" applyBorder="1" applyAlignment="1">
      <alignment horizontal="center"/>
    </xf>
    <xf numFmtId="0" fontId="4" fillId="3" borderId="5" xfId="0" applyFont="1" applyFill="1" applyBorder="1" applyAlignment="1">
      <alignment horizontal="center"/>
    </xf>
    <xf numFmtId="0" fontId="10" fillId="3" borderId="4" xfId="0" applyFont="1" applyFill="1" applyBorder="1"/>
    <xf numFmtId="0" fontId="4" fillId="3" borderId="4" xfId="0" applyFont="1" applyFill="1" applyBorder="1" applyAlignment="1">
      <alignment horizontal="center"/>
    </xf>
    <xf numFmtId="0" fontId="4" fillId="3" borderId="10" xfId="0" applyFont="1" applyFill="1" applyBorder="1" applyAlignment="1">
      <alignment horizontal="center"/>
    </xf>
    <xf numFmtId="164" fontId="4" fillId="3" borderId="3" xfId="3" applyNumberFormat="1" applyFont="1" applyFill="1" applyBorder="1" applyAlignment="1">
      <alignment horizontal="center"/>
    </xf>
    <xf numFmtId="164" fontId="4" fillId="3" borderId="5" xfId="3" applyNumberFormat="1" applyFont="1" applyFill="1" applyBorder="1" applyAlignment="1">
      <alignment horizontal="center"/>
    </xf>
    <xf numFmtId="164" fontId="4" fillId="3" borderId="10" xfId="3" applyNumberFormat="1" applyFont="1" applyFill="1" applyBorder="1" applyAlignment="1">
      <alignment horizontal="center"/>
    </xf>
    <xf numFmtId="15" fontId="0" fillId="3" borderId="0" xfId="0" applyNumberFormat="1" applyFill="1"/>
    <xf numFmtId="164" fontId="4" fillId="3" borderId="8" xfId="3" applyNumberFormat="1" applyFont="1" applyFill="1" applyBorder="1" applyAlignment="1">
      <alignment horizontal="center"/>
    </xf>
    <xf numFmtId="0" fontId="4" fillId="3" borderId="9" xfId="0" applyFont="1" applyFill="1" applyBorder="1" applyAlignment="1">
      <alignment horizontal="center"/>
    </xf>
    <xf numFmtId="164" fontId="4" fillId="3" borderId="9" xfId="3" applyNumberFormat="1" applyFont="1" applyFill="1" applyBorder="1" applyAlignment="1">
      <alignment horizontal="center"/>
    </xf>
    <xf numFmtId="0" fontId="4" fillId="3" borderId="15" xfId="0" applyFont="1" applyFill="1" applyBorder="1" applyAlignment="1">
      <alignment horizontal="center" vertical="top"/>
    </xf>
    <xf numFmtId="0" fontId="5" fillId="3" borderId="15" xfId="0" applyFont="1" applyFill="1" applyBorder="1" applyAlignment="1">
      <alignment horizontal="center" vertical="top"/>
    </xf>
    <xf numFmtId="0" fontId="5" fillId="3" borderId="15" xfId="0" applyFont="1" applyFill="1" applyBorder="1" applyAlignment="1">
      <alignment vertical="top"/>
    </xf>
    <xf numFmtId="0" fontId="5" fillId="3" borderId="15" xfId="0" applyFont="1" applyFill="1" applyBorder="1" applyAlignment="1">
      <alignment horizontal="left" vertical="top"/>
    </xf>
    <xf numFmtId="0" fontId="5" fillId="3" borderId="15" xfId="2" applyFont="1" applyFill="1" applyBorder="1" applyAlignment="1">
      <alignment horizontal="left" vertical="top"/>
    </xf>
    <xf numFmtId="15" fontId="5" fillId="3" borderId="15" xfId="0" quotePrefix="1" applyNumberFormat="1" applyFont="1" applyFill="1" applyBorder="1" applyAlignment="1">
      <alignment horizontal="center" vertical="top"/>
    </xf>
    <xf numFmtId="0" fontId="5" fillId="3" borderId="15" xfId="2" applyFont="1" applyFill="1" applyBorder="1" applyAlignment="1">
      <alignment vertical="top"/>
    </xf>
    <xf numFmtId="15" fontId="4" fillId="3" borderId="15" xfId="0" applyNumberFormat="1" applyFont="1" applyFill="1" applyBorder="1" applyAlignment="1">
      <alignment horizontal="center" vertical="top"/>
    </xf>
    <xf numFmtId="0" fontId="5" fillId="3" borderId="15" xfId="2" applyFont="1" applyFill="1" applyBorder="1" applyAlignment="1">
      <alignment horizontal="center" vertical="top"/>
    </xf>
    <xf numFmtId="0" fontId="4" fillId="3" borderId="15" xfId="0" applyNumberFormat="1" applyFont="1" applyFill="1" applyBorder="1" applyAlignment="1">
      <alignment horizontal="center" vertical="top" wrapText="1"/>
    </xf>
    <xf numFmtId="0" fontId="4" fillId="3" borderId="15" xfId="0" applyFont="1" applyFill="1" applyBorder="1" applyAlignment="1">
      <alignment horizontal="center" vertical="top" wrapText="1"/>
    </xf>
    <xf numFmtId="164" fontId="4" fillId="3" borderId="15" xfId="3" applyNumberFormat="1" applyFont="1" applyFill="1" applyBorder="1" applyAlignment="1">
      <alignment horizontal="center" vertical="top"/>
    </xf>
    <xf numFmtId="0" fontId="4" fillId="3" borderId="15" xfId="0" applyFont="1" applyFill="1" applyBorder="1" applyAlignment="1">
      <alignment vertical="top"/>
    </xf>
    <xf numFmtId="0" fontId="4" fillId="0" borderId="22" xfId="0" applyFont="1" applyBorder="1" applyAlignment="1">
      <alignment horizontal="center" vertical="top"/>
    </xf>
    <xf numFmtId="164" fontId="4" fillId="0" borderId="0" xfId="3" applyNumberFormat="1" applyFont="1" applyBorder="1" applyAlignment="1">
      <alignment horizontal="center" vertical="top"/>
    </xf>
    <xf numFmtId="0" fontId="3" fillId="3" borderId="22" xfId="0" applyFont="1" applyFill="1" applyBorder="1"/>
    <xf numFmtId="0" fontId="11" fillId="2" borderId="8"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3" fillId="3" borderId="11" xfId="0" applyFont="1" applyFill="1" applyBorder="1" applyAlignment="1">
      <alignment horizontal="center" vertical="top"/>
    </xf>
    <xf numFmtId="0" fontId="14" fillId="3" borderId="5" xfId="0" applyFont="1" applyFill="1" applyBorder="1" applyAlignment="1">
      <alignment horizontal="center" vertical="top"/>
    </xf>
    <xf numFmtId="0" fontId="14" fillId="3" borderId="5" xfId="0" applyFont="1" applyFill="1" applyBorder="1" applyAlignment="1">
      <alignment vertical="top"/>
    </xf>
    <xf numFmtId="0" fontId="14" fillId="3" borderId="5" xfId="0" applyFont="1" applyFill="1" applyBorder="1" applyAlignment="1">
      <alignment horizontal="left" vertical="top"/>
    </xf>
    <xf numFmtId="0" fontId="14" fillId="3" borderId="5" xfId="2" applyFont="1" applyFill="1" applyBorder="1" applyAlignment="1">
      <alignment horizontal="left" vertical="top"/>
    </xf>
    <xf numFmtId="15" fontId="14" fillId="3" borderId="5" xfId="0" applyNumberFormat="1" applyFont="1" applyFill="1" applyBorder="1" applyAlignment="1">
      <alignment horizontal="center" vertical="top"/>
    </xf>
    <xf numFmtId="0" fontId="13" fillId="3" borderId="4" xfId="0" applyFont="1" applyFill="1" applyBorder="1" applyAlignment="1">
      <alignment horizontal="left" vertical="top"/>
    </xf>
    <xf numFmtId="0" fontId="13" fillId="8" borderId="5" xfId="0" applyFont="1" applyFill="1" applyBorder="1" applyAlignment="1">
      <alignment vertical="top"/>
    </xf>
    <xf numFmtId="0" fontId="13" fillId="0" borderId="8" xfId="0" applyFont="1" applyFill="1" applyBorder="1" applyAlignment="1">
      <alignment horizontal="center" vertical="top" wrapText="1"/>
    </xf>
    <xf numFmtId="0" fontId="13" fillId="0" borderId="5" xfId="0" applyFont="1" applyBorder="1" applyAlignment="1">
      <alignment horizontal="center" vertical="top" wrapText="1"/>
    </xf>
    <xf numFmtId="0" fontId="13" fillId="0" borderId="4" xfId="0" applyFont="1" applyBorder="1" applyAlignment="1">
      <alignment horizontal="center" vertical="top" wrapText="1"/>
    </xf>
    <xf numFmtId="0" fontId="13" fillId="0" borderId="9" xfId="0" applyFont="1" applyBorder="1" applyAlignment="1">
      <alignment horizontal="center" vertical="top" wrapText="1"/>
    </xf>
    <xf numFmtId="0" fontId="13" fillId="0" borderId="3" xfId="0" applyFont="1" applyFill="1" applyBorder="1" applyAlignment="1">
      <alignment horizontal="center" vertical="top"/>
    </xf>
    <xf numFmtId="0" fontId="14" fillId="0" borderId="5" xfId="0" applyFont="1" applyBorder="1" applyAlignment="1">
      <alignment horizontal="center" vertical="top" wrapText="1"/>
    </xf>
    <xf numFmtId="0" fontId="13" fillId="0" borderId="8" xfId="0" applyFont="1" applyBorder="1" applyAlignment="1">
      <alignment horizontal="center" vertical="top" wrapText="1"/>
    </xf>
    <xf numFmtId="0" fontId="14" fillId="0" borderId="9" xfId="0" applyFont="1" applyBorder="1" applyAlignment="1">
      <alignment horizontal="center" vertical="top" wrapText="1"/>
    </xf>
    <xf numFmtId="0" fontId="14" fillId="0" borderId="10" xfId="0" quotePrefix="1" applyFont="1" applyBorder="1" applyAlignment="1">
      <alignment horizontal="center" vertical="top" wrapText="1"/>
    </xf>
    <xf numFmtId="0" fontId="13" fillId="0" borderId="13" xfId="0" applyFont="1" applyBorder="1" applyAlignment="1">
      <alignment horizontal="center" vertical="top"/>
    </xf>
    <xf numFmtId="164" fontId="13" fillId="0" borderId="13" xfId="3" applyNumberFormat="1" applyFont="1" applyBorder="1" applyAlignment="1">
      <alignment horizontal="center" vertical="top"/>
    </xf>
    <xf numFmtId="0" fontId="13" fillId="3" borderId="5" xfId="0" applyFont="1" applyFill="1" applyBorder="1" applyAlignment="1">
      <alignment horizontal="center" vertical="top"/>
    </xf>
    <xf numFmtId="0" fontId="13" fillId="3" borderId="5" xfId="0" applyFont="1" applyFill="1" applyBorder="1" applyAlignment="1">
      <alignment vertical="top"/>
    </xf>
    <xf numFmtId="0" fontId="13" fillId="3" borderId="5" xfId="0" applyFont="1" applyFill="1" applyBorder="1" applyAlignment="1">
      <alignment horizontal="left" vertical="top"/>
    </xf>
    <xf numFmtId="15" fontId="13" fillId="3" borderId="5" xfId="0" applyNumberFormat="1" applyFont="1" applyFill="1" applyBorder="1" applyAlignment="1">
      <alignment horizontal="center" vertical="top"/>
    </xf>
    <xf numFmtId="0" fontId="14" fillId="0" borderId="10" xfId="0" applyFont="1" applyBorder="1" applyAlignment="1">
      <alignment horizontal="center" vertical="top" wrapText="1"/>
    </xf>
    <xf numFmtId="0" fontId="13" fillId="9" borderId="5" xfId="0" applyFont="1" applyFill="1" applyBorder="1" applyAlignment="1">
      <alignment vertical="top"/>
    </xf>
    <xf numFmtId="0" fontId="13" fillId="4" borderId="5" xfId="0" applyFont="1" applyFill="1" applyBorder="1" applyAlignment="1">
      <alignment vertical="top"/>
    </xf>
    <xf numFmtId="0" fontId="14" fillId="0" borderId="4" xfId="0" applyFont="1" applyFill="1" applyBorder="1" applyAlignment="1">
      <alignment horizontal="left" vertical="top"/>
    </xf>
    <xf numFmtId="0" fontId="14" fillId="3" borderId="4" xfId="0" applyFont="1" applyFill="1" applyBorder="1" applyAlignment="1">
      <alignment horizontal="left" vertical="top"/>
    </xf>
    <xf numFmtId="0" fontId="14" fillId="10" borderId="5" xfId="0" applyFont="1" applyFill="1" applyBorder="1" applyAlignment="1">
      <alignment vertical="top"/>
    </xf>
    <xf numFmtId="0" fontId="14" fillId="0" borderId="3" xfId="0" applyFont="1" applyFill="1" applyBorder="1" applyAlignment="1">
      <alignment horizontal="center" vertical="top"/>
    </xf>
    <xf numFmtId="0" fontId="13" fillId="10" borderId="5" xfId="0" applyFont="1" applyFill="1" applyBorder="1" applyAlignment="1">
      <alignment vertical="top"/>
    </xf>
    <xf numFmtId="0" fontId="15" fillId="3" borderId="5" xfId="0" applyFont="1" applyFill="1" applyBorder="1" applyAlignment="1">
      <alignment vertical="top"/>
    </xf>
    <xf numFmtId="0" fontId="13" fillId="3" borderId="4" xfId="0" applyFont="1" applyFill="1" applyBorder="1" applyAlignment="1">
      <alignment vertical="top"/>
    </xf>
    <xf numFmtId="0" fontId="13" fillId="0" borderId="8" xfId="0" applyFont="1" applyFill="1" applyBorder="1" applyAlignment="1">
      <alignment horizontal="center" vertical="top"/>
    </xf>
    <xf numFmtId="0" fontId="13" fillId="0" borderId="5" xfId="0" applyFont="1" applyFill="1" applyBorder="1" applyAlignment="1">
      <alignment horizontal="center" vertical="top"/>
    </xf>
    <xf numFmtId="0" fontId="14" fillId="0" borderId="9" xfId="2" applyFont="1" applyBorder="1" applyAlignment="1">
      <alignment horizontal="center" vertical="top"/>
    </xf>
    <xf numFmtId="0" fontId="16" fillId="0" borderId="5" xfId="0" applyFont="1" applyBorder="1" applyAlignment="1">
      <alignment horizontal="center" vertical="top"/>
    </xf>
    <xf numFmtId="0" fontId="13" fillId="0" borderId="5" xfId="0" applyFont="1" applyBorder="1" applyAlignment="1">
      <alignment horizontal="center" vertical="top"/>
    </xf>
    <xf numFmtId="0" fontId="13" fillId="0" borderId="4" xfId="0" applyFont="1" applyBorder="1" applyAlignment="1">
      <alignment horizontal="center" vertical="top"/>
    </xf>
    <xf numFmtId="0" fontId="14" fillId="0" borderId="5" xfId="0" applyFont="1" applyBorder="1" applyAlignment="1">
      <alignment horizontal="center" vertical="top"/>
    </xf>
    <xf numFmtId="0" fontId="13" fillId="0" borderId="9" xfId="0" applyFont="1" applyBorder="1" applyAlignment="1">
      <alignment horizontal="center" vertical="top"/>
    </xf>
    <xf numFmtId="0" fontId="13" fillId="0" borderId="10" xfId="0" applyFont="1" applyBorder="1" applyAlignment="1">
      <alignment horizontal="center" vertical="top"/>
    </xf>
    <xf numFmtId="0" fontId="13" fillId="0" borderId="8" xfId="0" applyFont="1" applyBorder="1" applyAlignment="1">
      <alignment horizontal="center" vertical="top"/>
    </xf>
    <xf numFmtId="0" fontId="14" fillId="0" borderId="9" xfId="0" applyFont="1" applyBorder="1" applyAlignment="1">
      <alignment horizontal="center" vertical="top"/>
    </xf>
    <xf numFmtId="0" fontId="14" fillId="0" borderId="5" xfId="0" applyFont="1" applyFill="1" applyBorder="1" applyAlignment="1">
      <alignment horizontal="center" vertical="top" wrapText="1"/>
    </xf>
    <xf numFmtId="0" fontId="14" fillId="0" borderId="10" xfId="0" applyFont="1" applyBorder="1" applyAlignment="1">
      <alignment horizontal="center" vertical="top"/>
    </xf>
    <xf numFmtId="0" fontId="14" fillId="3" borderId="5" xfId="0" applyFont="1" applyFill="1" applyBorder="1" applyAlignment="1">
      <alignment horizontal="center" vertical="top" wrapText="1"/>
    </xf>
    <xf numFmtId="0" fontId="14" fillId="3" borderId="5" xfId="0" applyFont="1" applyFill="1" applyBorder="1" applyAlignment="1">
      <alignment horizontal="left" vertical="top" wrapText="1"/>
    </xf>
    <xf numFmtId="0" fontId="14" fillId="0" borderId="4" xfId="0" applyFont="1" applyFill="1" applyBorder="1" applyAlignment="1">
      <alignment vertical="top" wrapText="1"/>
    </xf>
    <xf numFmtId="0" fontId="13" fillId="0" borderId="5" xfId="0" applyFont="1" applyFill="1" applyBorder="1" applyAlignment="1">
      <alignment horizontal="center" vertical="top" wrapText="1"/>
    </xf>
    <xf numFmtId="0" fontId="13" fillId="3" borderId="5" xfId="0" applyFont="1" applyFill="1" applyBorder="1" applyAlignment="1">
      <alignment horizontal="left" vertical="top" wrapText="1"/>
    </xf>
    <xf numFmtId="15" fontId="13" fillId="3" borderId="5" xfId="0" quotePrefix="1" applyNumberFormat="1" applyFont="1" applyFill="1" applyBorder="1" applyAlignment="1">
      <alignment horizontal="center" vertical="top" wrapText="1"/>
    </xf>
    <xf numFmtId="0" fontId="13" fillId="0" borderId="4" xfId="0" applyFont="1" applyFill="1" applyBorder="1" applyAlignment="1">
      <alignment vertical="top"/>
    </xf>
    <xf numFmtId="15" fontId="14" fillId="3" borderId="5" xfId="0" quotePrefix="1" applyNumberFormat="1" applyFont="1" applyFill="1" applyBorder="1" applyAlignment="1">
      <alignment horizontal="center" vertical="top"/>
    </xf>
    <xf numFmtId="0" fontId="14" fillId="8" borderId="5" xfId="0" applyFont="1" applyFill="1" applyBorder="1" applyAlignment="1">
      <alignment vertical="top"/>
    </xf>
    <xf numFmtId="0" fontId="13" fillId="0" borderId="4" xfId="0" applyFont="1" applyFill="1" applyBorder="1" applyAlignment="1">
      <alignment horizontal="left" vertical="top"/>
    </xf>
    <xf numFmtId="0" fontId="14" fillId="3" borderId="5" xfId="2" applyFont="1" applyFill="1" applyBorder="1" applyAlignment="1">
      <alignment vertical="top"/>
    </xf>
    <xf numFmtId="0" fontId="13" fillId="3" borderId="5" xfId="0" applyFont="1" applyFill="1" applyBorder="1" applyAlignment="1">
      <alignment horizontal="center" vertical="top" wrapText="1"/>
    </xf>
    <xf numFmtId="15" fontId="13" fillId="3" borderId="0" xfId="0" applyNumberFormat="1" applyFont="1" applyFill="1" applyAlignment="1">
      <alignment horizontal="center" vertical="top"/>
    </xf>
    <xf numFmtId="0" fontId="14" fillId="3" borderId="4" xfId="2" applyFont="1" applyFill="1" applyBorder="1" applyAlignment="1">
      <alignment vertical="top"/>
    </xf>
    <xf numFmtId="0" fontId="13" fillId="3" borderId="12" xfId="0" applyFont="1" applyFill="1" applyBorder="1" applyAlignment="1">
      <alignment horizontal="center" vertical="top" wrapText="1"/>
    </xf>
    <xf numFmtId="0" fontId="14" fillId="3" borderId="12" xfId="0" applyFont="1" applyFill="1" applyBorder="1" applyAlignment="1">
      <alignment vertical="top"/>
    </xf>
    <xf numFmtId="0" fontId="13" fillId="3" borderId="12" xfId="0" applyFont="1" applyFill="1" applyBorder="1" applyAlignment="1">
      <alignment horizontal="left" vertical="top" wrapText="1"/>
    </xf>
    <xf numFmtId="0" fontId="14" fillId="3" borderId="0" xfId="2" applyFont="1" applyFill="1" applyBorder="1" applyAlignment="1">
      <alignment horizontal="left" vertical="top"/>
    </xf>
    <xf numFmtId="0" fontId="13" fillId="3" borderId="4" xfId="0" applyFont="1" applyFill="1" applyBorder="1" applyAlignment="1">
      <alignment vertical="top" wrapText="1"/>
    </xf>
    <xf numFmtId="15" fontId="13" fillId="3" borderId="6" xfId="0" applyNumberFormat="1" applyFont="1" applyFill="1" applyBorder="1" applyAlignment="1">
      <alignment horizontal="center" vertical="top" wrapText="1"/>
    </xf>
    <xf numFmtId="15" fontId="13" fillId="3" borderId="5" xfId="0" applyNumberFormat="1" applyFont="1" applyFill="1" applyBorder="1" applyAlignment="1">
      <alignment horizontal="center" vertical="top" wrapText="1"/>
    </xf>
    <xf numFmtId="0" fontId="16" fillId="3" borderId="5" xfId="0" applyFont="1" applyFill="1" applyBorder="1" applyAlignment="1">
      <alignment horizontal="left" vertical="top"/>
    </xf>
    <xf numFmtId="0" fontId="14" fillId="3" borderId="4" xfId="2" applyFont="1" applyFill="1" applyBorder="1" applyAlignment="1">
      <alignment horizontal="left" vertical="top"/>
    </xf>
    <xf numFmtId="0" fontId="13" fillId="0" borderId="0" xfId="0" applyFont="1" applyFill="1" applyBorder="1" applyAlignment="1">
      <alignment horizontal="center" vertical="top" wrapText="1"/>
    </xf>
    <xf numFmtId="0" fontId="13" fillId="0" borderId="10" xfId="0" applyFont="1" applyBorder="1" applyAlignment="1">
      <alignment horizontal="center" vertical="top" wrapText="1"/>
    </xf>
    <xf numFmtId="0" fontId="13" fillId="3" borderId="0" xfId="0" applyFont="1" applyFill="1" applyBorder="1" applyAlignment="1">
      <alignment horizontal="center" vertical="top"/>
    </xf>
    <xf numFmtId="0" fontId="13" fillId="3" borderId="12" xfId="0" applyFont="1" applyFill="1" applyBorder="1" applyAlignment="1">
      <alignment horizontal="center" vertical="top"/>
    </xf>
    <xf numFmtId="0" fontId="13" fillId="3" borderId="12" xfId="0" applyFont="1" applyFill="1" applyBorder="1" applyAlignment="1">
      <alignment vertical="top"/>
    </xf>
    <xf numFmtId="0" fontId="13" fillId="3" borderId="12" xfId="0" applyFont="1" applyFill="1" applyBorder="1" applyAlignment="1">
      <alignment horizontal="left" vertical="top"/>
    </xf>
    <xf numFmtId="0" fontId="14" fillId="3" borderId="12" xfId="0" applyFont="1" applyFill="1" applyBorder="1" applyAlignment="1">
      <alignment horizontal="left" vertical="top"/>
    </xf>
    <xf numFmtId="15" fontId="13" fillId="3" borderId="12" xfId="0" applyNumberFormat="1" applyFont="1" applyFill="1" applyBorder="1" applyAlignment="1">
      <alignment horizontal="center" vertical="top"/>
    </xf>
    <xf numFmtId="15" fontId="13" fillId="3" borderId="5" xfId="0" quotePrefix="1" applyNumberFormat="1" applyFont="1" applyFill="1" applyBorder="1" applyAlignment="1">
      <alignment horizontal="center" vertical="top"/>
    </xf>
    <xf numFmtId="15" fontId="13" fillId="0" borderId="8" xfId="0" applyNumberFormat="1" applyFont="1" applyBorder="1" applyAlignment="1">
      <alignment horizontal="center" vertical="top"/>
    </xf>
    <xf numFmtId="0" fontId="14" fillId="0" borderId="5" xfId="2" applyFont="1" applyBorder="1" applyAlignment="1">
      <alignment horizontal="center" vertical="top"/>
    </xf>
    <xf numFmtId="0" fontId="13" fillId="0" borderId="5" xfId="0" applyNumberFormat="1" applyFont="1" applyBorder="1" applyAlignment="1">
      <alignment horizontal="center" vertical="top" wrapText="1"/>
    </xf>
    <xf numFmtId="0" fontId="13" fillId="0" borderId="4" xfId="0" applyNumberFormat="1" applyFont="1" applyBorder="1" applyAlignment="1">
      <alignment horizontal="center" vertical="top" wrapText="1"/>
    </xf>
    <xf numFmtId="0" fontId="13" fillId="0" borderId="9" xfId="0" applyFont="1" applyFill="1" applyBorder="1" applyAlignment="1">
      <alignment horizontal="center" vertical="top" wrapText="1"/>
    </xf>
    <xf numFmtId="0" fontId="13" fillId="6" borderId="5" xfId="0" applyFont="1" applyFill="1" applyBorder="1" applyAlignment="1">
      <alignment vertical="top"/>
    </xf>
    <xf numFmtId="0" fontId="17" fillId="0" borderId="5" xfId="2" applyFont="1" applyBorder="1" applyAlignment="1">
      <alignment horizontal="center" vertical="top"/>
    </xf>
    <xf numFmtId="15" fontId="13" fillId="0" borderId="5" xfId="0" quotePrefix="1" applyNumberFormat="1" applyFont="1" applyBorder="1" applyAlignment="1">
      <alignment horizontal="center" vertical="top" wrapText="1"/>
    </xf>
    <xf numFmtId="0" fontId="14" fillId="0" borderId="5" xfId="0" applyFont="1" applyFill="1" applyBorder="1" applyAlignment="1">
      <alignment horizontal="left" vertical="top"/>
    </xf>
    <xf numFmtId="0" fontId="13" fillId="0" borderId="5" xfId="0" applyFont="1" applyFill="1" applyBorder="1" applyAlignment="1">
      <alignment horizontal="left" vertical="top"/>
    </xf>
    <xf numFmtId="0" fontId="14" fillId="0" borderId="5" xfId="2" applyFont="1" applyFill="1" applyBorder="1" applyAlignment="1">
      <alignment horizontal="left" vertical="top"/>
    </xf>
    <xf numFmtId="0" fontId="13" fillId="0" borderId="4"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3" borderId="4" xfId="0" applyFont="1" applyFill="1" applyBorder="1" applyAlignment="1">
      <alignment horizontal="left" vertical="top" wrapText="1"/>
    </xf>
    <xf numFmtId="0" fontId="14" fillId="0" borderId="5" xfId="2" applyFont="1" applyFill="1" applyBorder="1" applyAlignment="1">
      <alignment horizontal="left"/>
    </xf>
    <xf numFmtId="1" fontId="13" fillId="0" borderId="8" xfId="0" applyNumberFormat="1" applyFont="1" applyBorder="1" applyAlignment="1">
      <alignment horizontal="center" vertical="top"/>
    </xf>
    <xf numFmtId="0" fontId="13" fillId="0" borderId="5" xfId="0" applyFont="1" applyFill="1" applyBorder="1" applyAlignment="1">
      <alignment vertical="top"/>
    </xf>
    <xf numFmtId="0" fontId="14" fillId="0" borderId="5" xfId="0" applyFont="1" applyFill="1" applyBorder="1" applyAlignment="1">
      <alignment vertical="top"/>
    </xf>
    <xf numFmtId="17" fontId="14" fillId="3" borderId="5" xfId="0" quotePrefix="1" applyNumberFormat="1" applyFont="1" applyFill="1" applyBorder="1" applyAlignment="1">
      <alignment horizontal="center" vertical="top"/>
    </xf>
    <xf numFmtId="0" fontId="13" fillId="3" borderId="0" xfId="0" applyFont="1" applyFill="1" applyBorder="1" applyAlignment="1">
      <alignment vertical="top"/>
    </xf>
    <xf numFmtId="17" fontId="13" fillId="3" borderId="5" xfId="0" quotePrefix="1" applyNumberFormat="1" applyFont="1" applyFill="1" applyBorder="1" applyAlignment="1">
      <alignment horizontal="center" vertical="top"/>
    </xf>
    <xf numFmtId="15" fontId="14" fillId="0" borderId="8" xfId="0" applyNumberFormat="1" applyFont="1" applyBorder="1" applyAlignment="1">
      <alignment horizontal="center" vertical="top"/>
    </xf>
    <xf numFmtId="0" fontId="13" fillId="0" borderId="8" xfId="0" applyNumberFormat="1" applyFont="1" applyBorder="1" applyAlignment="1">
      <alignment horizontal="center" vertical="top"/>
    </xf>
    <xf numFmtId="15" fontId="13" fillId="0" borderId="5" xfId="0" applyNumberFormat="1" applyFont="1" applyBorder="1" applyAlignment="1">
      <alignment horizontal="center" vertical="top" wrapText="1"/>
    </xf>
    <xf numFmtId="0" fontId="17" fillId="0" borderId="9" xfId="2" applyFont="1" applyBorder="1" applyAlignment="1">
      <alignment horizontal="center" vertical="top"/>
    </xf>
    <xf numFmtId="15" fontId="13" fillId="0" borderId="9" xfId="0" quotePrefix="1" applyNumberFormat="1" applyFont="1" applyBorder="1" applyAlignment="1">
      <alignment horizontal="center" vertical="top" wrapText="1"/>
    </xf>
    <xf numFmtId="0" fontId="14" fillId="4" borderId="5" xfId="0" applyFont="1" applyFill="1" applyBorder="1" applyAlignment="1">
      <alignment vertical="top"/>
    </xf>
    <xf numFmtId="0" fontId="14" fillId="3" borderId="12" xfId="0" applyFont="1" applyFill="1" applyBorder="1" applyAlignment="1">
      <alignment horizontal="center" vertical="top"/>
    </xf>
    <xf numFmtId="0" fontId="14" fillId="3" borderId="12" xfId="2" applyFont="1" applyFill="1" applyBorder="1" applyAlignment="1">
      <alignment horizontal="left" vertical="top"/>
    </xf>
    <xf numFmtId="15" fontId="14" fillId="3" borderId="12" xfId="0" quotePrefix="1" applyNumberFormat="1" applyFont="1" applyFill="1" applyBorder="1" applyAlignment="1">
      <alignment horizontal="center" vertical="top"/>
    </xf>
    <xf numFmtId="0" fontId="14" fillId="3" borderId="12" xfId="2" applyFont="1" applyFill="1" applyBorder="1" applyAlignment="1">
      <alignment vertical="top"/>
    </xf>
    <xf numFmtId="0" fontId="14" fillId="4" borderId="12" xfId="0" applyFont="1" applyFill="1" applyBorder="1" applyAlignment="1">
      <alignment vertical="top"/>
    </xf>
    <xf numFmtId="15" fontId="13" fillId="0" borderId="26" xfId="0" applyNumberFormat="1" applyFont="1" applyBorder="1" applyAlignment="1">
      <alignment horizontal="center" vertical="top"/>
    </xf>
    <xf numFmtId="0" fontId="13" fillId="0" borderId="12" xfId="0" applyFont="1" applyBorder="1" applyAlignment="1">
      <alignment horizontal="center" vertical="top"/>
    </xf>
    <xf numFmtId="0" fontId="14" fillId="0" borderId="12" xfId="2" applyFont="1" applyBorder="1" applyAlignment="1">
      <alignment horizontal="center" vertical="top"/>
    </xf>
    <xf numFmtId="0" fontId="13" fillId="0" borderId="12" xfId="0" applyNumberFormat="1" applyFont="1" applyBorder="1" applyAlignment="1">
      <alignment horizontal="center" vertical="top" wrapText="1"/>
    </xf>
    <xf numFmtId="0" fontId="13" fillId="0" borderId="12" xfId="0" applyFont="1" applyFill="1" applyBorder="1" applyAlignment="1">
      <alignment horizontal="center" vertical="top" wrapText="1"/>
    </xf>
    <xf numFmtId="0" fontId="13" fillId="0" borderId="27" xfId="0" applyFont="1" applyBorder="1" applyAlignment="1">
      <alignment horizontal="center" vertical="top"/>
    </xf>
    <xf numFmtId="0" fontId="14" fillId="0" borderId="14" xfId="0" applyFont="1" applyFill="1" applyBorder="1" applyAlignment="1">
      <alignment horizontal="center" vertical="top"/>
    </xf>
    <xf numFmtId="0" fontId="14" fillId="0" borderId="12" xfId="0" applyFont="1" applyBorder="1" applyAlignment="1">
      <alignment horizontal="center" vertical="top"/>
    </xf>
    <xf numFmtId="0" fontId="13" fillId="0" borderId="28" xfId="0" applyFont="1" applyBorder="1" applyAlignment="1">
      <alignment horizontal="center" vertical="top"/>
    </xf>
    <xf numFmtId="0" fontId="13" fillId="0" borderId="29" xfId="0" applyFont="1" applyBorder="1" applyAlignment="1">
      <alignment horizontal="center" vertical="top"/>
    </xf>
    <xf numFmtId="0" fontId="14" fillId="0" borderId="29" xfId="0" applyFont="1" applyBorder="1" applyAlignment="1">
      <alignment horizontal="center" vertical="top"/>
    </xf>
    <xf numFmtId="0" fontId="13" fillId="0" borderId="30" xfId="0" applyFont="1" applyBorder="1" applyAlignment="1">
      <alignment horizontal="center" vertical="top"/>
    </xf>
    <xf numFmtId="164" fontId="13" fillId="0" borderId="30" xfId="3" applyNumberFormat="1" applyFont="1" applyBorder="1" applyAlignment="1">
      <alignment horizontal="center" vertical="top"/>
    </xf>
    <xf numFmtId="0" fontId="19" fillId="11" borderId="2" xfId="0" applyFont="1" applyFill="1" applyBorder="1" applyAlignment="1">
      <alignment horizontal="center" vertical="center" wrapText="1"/>
    </xf>
    <xf numFmtId="0" fontId="14" fillId="0" borderId="5" xfId="2" applyFont="1" applyFill="1" applyBorder="1" applyAlignment="1">
      <alignment vertical="top"/>
    </xf>
    <xf numFmtId="0" fontId="15" fillId="0" borderId="5" xfId="0" applyFont="1" applyFill="1" applyBorder="1" applyAlignment="1">
      <alignment vertical="top"/>
    </xf>
    <xf numFmtId="15" fontId="13" fillId="0" borderId="5" xfId="0" quotePrefix="1" applyNumberFormat="1" applyFont="1" applyFill="1" applyBorder="1" applyAlignment="1">
      <alignment horizontal="center" vertical="top" wrapText="1"/>
    </xf>
    <xf numFmtId="0" fontId="13" fillId="0" borderId="5" xfId="0" applyFont="1" applyFill="1" applyBorder="1" applyAlignment="1">
      <alignment vertical="top" wrapText="1"/>
    </xf>
    <xf numFmtId="0" fontId="13" fillId="0" borderId="5" xfId="0" applyFont="1" applyBorder="1" applyAlignment="1">
      <alignment horizontal="left" vertical="top" wrapText="1"/>
    </xf>
    <xf numFmtId="0" fontId="16" fillId="0" borderId="5" xfId="0" applyFont="1" applyFill="1" applyBorder="1" applyAlignment="1">
      <alignment horizontal="left" vertical="top"/>
    </xf>
    <xf numFmtId="0" fontId="14" fillId="0" borderId="5" xfId="0" applyFont="1" applyFill="1" applyBorder="1" applyAlignment="1">
      <alignment horizontal="center" vertical="top"/>
    </xf>
    <xf numFmtId="15" fontId="14" fillId="0" borderId="5" xfId="0" applyNumberFormat="1" applyFont="1" applyFill="1" applyBorder="1" applyAlignment="1">
      <alignment horizontal="center" vertical="top"/>
    </xf>
    <xf numFmtId="0" fontId="14" fillId="0" borderId="5" xfId="0" applyFont="1" applyFill="1" applyBorder="1" applyAlignment="1">
      <alignment horizontal="left" vertical="top" wrapText="1"/>
    </xf>
    <xf numFmtId="15" fontId="14" fillId="0" borderId="5" xfId="0" quotePrefix="1" applyNumberFormat="1" applyFont="1" applyFill="1" applyBorder="1" applyAlignment="1">
      <alignment horizontal="center" vertical="top" wrapText="1"/>
    </xf>
    <xf numFmtId="0" fontId="14" fillId="0" borderId="5" xfId="0" applyFont="1" applyFill="1" applyBorder="1" applyAlignment="1">
      <alignment vertical="top" wrapText="1"/>
    </xf>
    <xf numFmtId="15" fontId="13" fillId="0" borderId="5" xfId="0" applyNumberFormat="1" applyFont="1" applyFill="1" applyBorder="1" applyAlignment="1">
      <alignment horizontal="center" vertical="top"/>
    </xf>
    <xf numFmtId="0" fontId="13" fillId="0" borderId="5" xfId="0" applyFont="1" applyBorder="1" applyAlignment="1">
      <alignment vertical="top" wrapText="1"/>
    </xf>
    <xf numFmtId="15" fontId="14" fillId="0" borderId="5" xfId="0" quotePrefix="1" applyNumberFormat="1" applyFont="1" applyFill="1" applyBorder="1" applyAlignment="1">
      <alignment horizontal="center" vertical="top"/>
    </xf>
    <xf numFmtId="0" fontId="13" fillId="0" borderId="0" xfId="0" applyFont="1" applyFill="1" applyAlignment="1">
      <alignment horizontal="center" vertical="top"/>
    </xf>
    <xf numFmtId="0" fontId="13" fillId="0" borderId="12" xfId="0" applyFont="1" applyFill="1" applyBorder="1" applyAlignment="1">
      <alignment horizontal="center" vertical="top"/>
    </xf>
    <xf numFmtId="0" fontId="13" fillId="0" borderId="12" xfId="0" applyFont="1" applyFill="1" applyBorder="1" applyAlignment="1">
      <alignment vertical="top"/>
    </xf>
    <xf numFmtId="0" fontId="14" fillId="0" borderId="12" xfId="0" applyFont="1" applyFill="1" applyBorder="1" applyAlignment="1">
      <alignment horizontal="left" vertical="top"/>
    </xf>
    <xf numFmtId="15" fontId="13" fillId="0" borderId="12" xfId="0" applyNumberFormat="1" applyFont="1" applyFill="1" applyBorder="1" applyAlignment="1">
      <alignment horizontal="center" vertical="top"/>
    </xf>
    <xf numFmtId="0" fontId="14" fillId="0" borderId="0" xfId="0" applyFont="1" applyFill="1" applyBorder="1" applyAlignment="1">
      <alignment horizontal="center" vertical="top"/>
    </xf>
    <xf numFmtId="0" fontId="14" fillId="0" borderId="12" xfId="0" applyFont="1" applyFill="1" applyBorder="1" applyAlignment="1">
      <alignment horizontal="center" vertical="top"/>
    </xf>
    <xf numFmtId="0" fontId="14" fillId="0" borderId="12" xfId="0" applyFont="1" applyFill="1" applyBorder="1" applyAlignment="1">
      <alignment vertical="top"/>
    </xf>
    <xf numFmtId="15" fontId="14" fillId="0" borderId="12" xfId="0" applyNumberFormat="1" applyFont="1" applyFill="1" applyBorder="1" applyAlignment="1">
      <alignment horizontal="center" vertical="top"/>
    </xf>
    <xf numFmtId="0" fontId="14" fillId="0" borderId="5" xfId="0" applyFont="1" applyBorder="1" applyAlignment="1">
      <alignment vertical="top" wrapText="1"/>
    </xf>
    <xf numFmtId="17" fontId="13" fillId="0" borderId="5" xfId="0" quotePrefix="1" applyNumberFormat="1" applyFont="1" applyFill="1" applyBorder="1" applyAlignment="1">
      <alignment horizontal="center" vertical="top"/>
    </xf>
    <xf numFmtId="0" fontId="13" fillId="0" borderId="0" xfId="0" applyFont="1" applyFill="1" applyBorder="1" applyAlignment="1">
      <alignment horizontal="center" vertical="top"/>
    </xf>
    <xf numFmtId="15" fontId="13" fillId="0" borderId="5" xfId="0" quotePrefix="1" applyNumberFormat="1" applyFont="1" applyFill="1" applyBorder="1" applyAlignment="1">
      <alignment horizontal="center" vertical="top"/>
    </xf>
    <xf numFmtId="0" fontId="11" fillId="2" borderId="24"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9" fillId="11" borderId="2" xfId="0" applyFont="1" applyFill="1" applyBorder="1" applyAlignment="1">
      <alignment horizontal="center" vertical="center" wrapText="1"/>
    </xf>
    <xf numFmtId="0" fontId="11" fillId="4" borderId="19" xfId="0" applyFont="1" applyFill="1" applyBorder="1" applyAlignment="1">
      <alignment horizontal="center" vertical="top"/>
    </xf>
    <xf numFmtId="0" fontId="11" fillId="4" borderId="20" xfId="0" applyFont="1" applyFill="1" applyBorder="1" applyAlignment="1">
      <alignment horizontal="center" vertical="top"/>
    </xf>
    <xf numFmtId="0" fontId="11" fillId="4" borderId="18" xfId="0" applyFont="1" applyFill="1" applyBorder="1" applyAlignment="1">
      <alignment horizontal="center" vertical="top"/>
    </xf>
    <xf numFmtId="0" fontId="11" fillId="4" borderId="21" xfId="0" applyFont="1" applyFill="1" applyBorder="1" applyAlignment="1">
      <alignment horizontal="center" vertical="top"/>
    </xf>
    <xf numFmtId="0" fontId="11" fillId="4" borderId="17" xfId="0" applyFont="1" applyFill="1" applyBorder="1" applyAlignment="1">
      <alignment horizontal="center" vertical="top"/>
    </xf>
    <xf numFmtId="0" fontId="11" fillId="4" borderId="14" xfId="0" applyFont="1" applyFill="1" applyBorder="1" applyAlignment="1">
      <alignment horizontal="left" vertical="top"/>
    </xf>
    <xf numFmtId="0" fontId="11" fillId="4" borderId="15" xfId="0" applyFont="1" applyFill="1" applyBorder="1" applyAlignment="1">
      <alignment horizontal="left" vertical="top"/>
    </xf>
    <xf numFmtId="0" fontId="11" fillId="4" borderId="16" xfId="0" applyFont="1" applyFill="1" applyBorder="1" applyAlignment="1">
      <alignment horizontal="left" vertical="top"/>
    </xf>
    <xf numFmtId="0" fontId="11" fillId="10" borderId="22" xfId="0" applyFont="1" applyFill="1" applyBorder="1" applyAlignment="1">
      <alignment horizontal="left"/>
    </xf>
    <xf numFmtId="0" fontId="11" fillId="10" borderId="0" xfId="0" applyFont="1" applyFill="1" applyBorder="1" applyAlignment="1">
      <alignment horizontal="left"/>
    </xf>
    <xf numFmtId="0" fontId="11" fillId="10" borderId="23" xfId="0" applyFont="1" applyFill="1" applyBorder="1" applyAlignment="1">
      <alignment horizontal="left"/>
    </xf>
    <xf numFmtId="0" fontId="12" fillId="9" borderId="22" xfId="1" applyFont="1" applyFill="1" applyBorder="1" applyAlignment="1">
      <alignment horizontal="left"/>
    </xf>
    <xf numFmtId="0" fontId="12" fillId="9" borderId="0" xfId="1" applyFont="1" applyFill="1" applyBorder="1" applyAlignment="1">
      <alignment horizontal="left"/>
    </xf>
    <xf numFmtId="0" fontId="12" fillId="9" borderId="23" xfId="1" applyFont="1" applyFill="1" applyBorder="1" applyAlignment="1">
      <alignment horizontal="left"/>
    </xf>
    <xf numFmtId="0" fontId="13" fillId="9" borderId="17" xfId="0" applyFont="1" applyFill="1" applyBorder="1" applyAlignment="1">
      <alignment horizontal="left"/>
    </xf>
    <xf numFmtId="0" fontId="13" fillId="9" borderId="20" xfId="0" applyFont="1" applyFill="1" applyBorder="1" applyAlignment="1">
      <alignment horizontal="left"/>
    </xf>
    <xf numFmtId="0" fontId="13" fillId="9" borderId="21" xfId="0" applyFont="1" applyFill="1" applyBorder="1" applyAlignment="1">
      <alignment horizontal="left"/>
    </xf>
    <xf numFmtId="0" fontId="11" fillId="10" borderId="17" xfId="0" applyFont="1" applyFill="1" applyBorder="1" applyAlignment="1">
      <alignment horizontal="center"/>
    </xf>
    <xf numFmtId="0" fontId="11" fillId="10" borderId="20" xfId="0" applyFont="1" applyFill="1" applyBorder="1" applyAlignment="1">
      <alignment horizontal="center"/>
    </xf>
    <xf numFmtId="0" fontId="11" fillId="10" borderId="18" xfId="0" applyFont="1" applyFill="1" applyBorder="1" applyAlignment="1">
      <alignment horizontal="center"/>
    </xf>
    <xf numFmtId="0" fontId="11" fillId="10" borderId="19" xfId="0" applyFont="1" applyFill="1" applyBorder="1" applyAlignment="1">
      <alignment horizontal="center"/>
    </xf>
    <xf numFmtId="0" fontId="11" fillId="10" borderId="21" xfId="0" applyFont="1" applyFill="1" applyBorder="1" applyAlignment="1">
      <alignment horizontal="center"/>
    </xf>
  </cellXfs>
  <cellStyles count="4">
    <cellStyle name="Heading 1" xfId="1" builtinId="16"/>
    <cellStyle name="Hyperlink" xfId="2" builtinId="8"/>
    <cellStyle name="Normal" xfId="0" builtinId="0"/>
    <cellStyle name="Percent" xfId="3" builtinId="5"/>
  </cellStyles>
  <dxfs count="0"/>
  <tableStyles count="0" defaultTableStyle="TableStyleMedium2" defaultPivotStyle="PivotStyleLight16"/>
  <colors>
    <mruColors>
      <color rgb="FFE8D1FF"/>
      <color rgb="FF93FFFF"/>
      <color rgb="FFD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31750</xdr:colOff>
      <xdr:row>1</xdr:row>
      <xdr:rowOff>69849</xdr:rowOff>
    </xdr:from>
    <xdr:to>
      <xdr:col>17</xdr:col>
      <xdr:colOff>184150</xdr:colOff>
      <xdr:row>43</xdr:row>
      <xdr:rowOff>139700</xdr:rowOff>
    </xdr:to>
    <xdr:sp macro="" textlink="">
      <xdr:nvSpPr>
        <xdr:cNvPr id="2" name="TextBox 1"/>
        <xdr:cNvSpPr txBox="1"/>
      </xdr:nvSpPr>
      <xdr:spPr>
        <a:xfrm>
          <a:off x="647700" y="234949"/>
          <a:ext cx="10007600" cy="7004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3"/>
          <a:endParaRPr lang="en-IE" sz="1000" b="1">
            <a:latin typeface="Tahoma" panose="020B0604030504040204" pitchFamily="34" charset="0"/>
            <a:ea typeface="Tahoma" panose="020B0604030504040204" pitchFamily="34" charset="0"/>
            <a:cs typeface="Tahoma" panose="020B0604030504040204" pitchFamily="34" charset="0"/>
          </a:endParaRPr>
        </a:p>
        <a:p>
          <a:pPr lvl="3"/>
          <a:endParaRPr lang="en-IE" sz="1000" b="1">
            <a:latin typeface="Tahoma" panose="020B0604030504040204" pitchFamily="34" charset="0"/>
            <a:ea typeface="Tahoma" panose="020B0604030504040204" pitchFamily="34" charset="0"/>
            <a:cs typeface="Tahoma" panose="020B0604030504040204" pitchFamily="34" charset="0"/>
          </a:endParaRPr>
        </a:p>
        <a:p>
          <a:pPr lvl="3"/>
          <a:endParaRPr lang="en-IE" sz="1100" b="1">
            <a:latin typeface="Tahoma" panose="020B0604030504040204" pitchFamily="34" charset="0"/>
            <a:ea typeface="Tahoma" panose="020B0604030504040204" pitchFamily="34" charset="0"/>
            <a:cs typeface="Tahoma" panose="020B0604030504040204" pitchFamily="34" charset="0"/>
          </a:endParaRPr>
        </a:p>
        <a:p>
          <a:pPr lvl="3"/>
          <a:endParaRPr lang="en-IE" sz="1100" b="1">
            <a:latin typeface="Tahoma" panose="020B0604030504040204" pitchFamily="34" charset="0"/>
            <a:ea typeface="Tahoma" panose="020B0604030504040204" pitchFamily="34" charset="0"/>
            <a:cs typeface="Tahoma" panose="020B0604030504040204" pitchFamily="34" charset="0"/>
          </a:endParaRPr>
        </a:p>
        <a:p>
          <a:pPr lvl="3"/>
          <a:r>
            <a:rPr lang="en-IE" sz="1100" b="1">
              <a:latin typeface="Tahoma" panose="020B0604030504040204" pitchFamily="34" charset="0"/>
              <a:ea typeface="Tahoma" panose="020B0604030504040204" pitchFamily="34" charset="0"/>
              <a:cs typeface="Tahoma" panose="020B0604030504040204" pitchFamily="34" charset="0"/>
            </a:rPr>
            <a:t>Review Title</a:t>
          </a:r>
        </a:p>
        <a:p>
          <a:pPr lvl="3"/>
          <a:r>
            <a:rPr lang="en-IE" sz="1100">
              <a:solidFill>
                <a:sysClr val="windowText" lastClr="000000"/>
              </a:solidFill>
              <a:latin typeface="Tahoma" panose="020B0604030504040204" pitchFamily="34" charset="0"/>
              <a:ea typeface="Tahoma" panose="020B0604030504040204" pitchFamily="34" charset="0"/>
              <a:cs typeface="Tahoma" panose="020B0604030504040204" pitchFamily="34" charset="0"/>
            </a:rPr>
            <a:t>Review of guidance for pre-hospital emergency services and patient transport services in the context of COVID-19 and beyond</a:t>
          </a:r>
        </a:p>
        <a:p>
          <a:pPr lvl="1"/>
          <a:endParaRPr lang="en-IE" sz="1100">
            <a:latin typeface="Tahoma" panose="020B0604030504040204" pitchFamily="34" charset="0"/>
            <a:ea typeface="Tahoma" panose="020B0604030504040204" pitchFamily="34" charset="0"/>
            <a:cs typeface="Tahoma" panose="020B0604030504040204" pitchFamily="34" charset="0"/>
          </a:endParaRPr>
        </a:p>
        <a:p>
          <a:pPr lvl="3"/>
          <a:r>
            <a:rPr lang="en-IE" sz="1100" b="1">
              <a:latin typeface="Tahoma" panose="020B0604030504040204" pitchFamily="34" charset="0"/>
              <a:ea typeface="Tahoma" panose="020B0604030504040204" pitchFamily="34" charset="0"/>
              <a:cs typeface="Tahoma" panose="020B0604030504040204" pitchFamily="34" charset="0"/>
            </a:rPr>
            <a:t>Data Extraction Template Overview</a:t>
          </a:r>
        </a:p>
        <a:p>
          <a:pPr lvl="3"/>
          <a:r>
            <a:rPr lang="en-IE" sz="1100">
              <a:latin typeface="Tahoma" panose="020B0604030504040204" pitchFamily="34" charset="0"/>
              <a:ea typeface="Tahoma" panose="020B0604030504040204" pitchFamily="34" charset="0"/>
              <a:cs typeface="Tahoma" panose="020B0604030504040204" pitchFamily="34" charset="0"/>
            </a:rPr>
            <a:t>Data have been extracted into two tabs: 'Category 1 &amp; 2' and 'Category 3' (see 'Document Categorisation' tab).</a:t>
          </a:r>
        </a:p>
        <a:p>
          <a:pPr lvl="3"/>
          <a:endParaRPr lang="en-IE" sz="1100">
            <a:latin typeface="Tahoma" panose="020B0604030504040204" pitchFamily="34" charset="0"/>
            <a:ea typeface="Tahoma" panose="020B0604030504040204" pitchFamily="34" charset="0"/>
            <a:cs typeface="Tahoma" panose="020B0604030504040204" pitchFamily="34" charset="0"/>
          </a:endParaRPr>
        </a:p>
        <a:p>
          <a:pPr lvl="3"/>
          <a:r>
            <a:rPr lang="en-IE" sz="1100">
              <a:latin typeface="Tahoma" panose="020B0604030504040204" pitchFamily="34" charset="0"/>
              <a:ea typeface="Tahoma" panose="020B0604030504040204" pitchFamily="34" charset="0"/>
              <a:cs typeface="Tahoma" panose="020B0604030504040204" pitchFamily="34" charset="0"/>
            </a:rPr>
            <a:t>The 'Category 1 &amp; 2' tab contains extracted data for documents classified as Category 1 or 2 per the review protocol.</a:t>
          </a:r>
        </a:p>
        <a:p>
          <a:pPr lvl="3"/>
          <a:r>
            <a:rPr lang="en-IE" sz="1100">
              <a:latin typeface="Tahoma" panose="020B0604030504040204" pitchFamily="34" charset="0"/>
              <a:ea typeface="Tahoma" panose="020B0604030504040204" pitchFamily="34" charset="0"/>
              <a:cs typeface="Tahoma" panose="020B0604030504040204" pitchFamily="34" charset="0"/>
            </a:rPr>
            <a:t>The 'Category 3' tab contains extracted data for documents classified as Category 3 per the review protocol.</a:t>
          </a:r>
        </a:p>
        <a:p>
          <a:pPr lvl="3"/>
          <a:endParaRPr lang="en-IE" sz="1100">
            <a:latin typeface="Tahoma" panose="020B0604030504040204" pitchFamily="34" charset="0"/>
            <a:ea typeface="Tahoma" panose="020B0604030504040204" pitchFamily="34" charset="0"/>
            <a:cs typeface="Tahoma" panose="020B0604030504040204" pitchFamily="34" charset="0"/>
          </a:endParaRPr>
        </a:p>
        <a:p>
          <a:pPr lvl="3"/>
          <a:r>
            <a:rPr lang="en-IE" sz="1100">
              <a:latin typeface="Tahoma" panose="020B0604030504040204" pitchFamily="34" charset="0"/>
              <a:ea typeface="Tahoma" panose="020B0604030504040204" pitchFamily="34" charset="0"/>
              <a:cs typeface="Tahoma" panose="020B0604030504040204" pitchFamily="34" charset="0"/>
            </a:rPr>
            <a:t>In both tabs, each document has been assigned a Document ID and data have been extracted under the following general </a:t>
          </a:r>
        </a:p>
        <a:p>
          <a:pPr lvl="3"/>
          <a:r>
            <a:rPr lang="en-IE" sz="1100">
              <a:latin typeface="Tahoma" panose="020B0604030504040204" pitchFamily="34" charset="0"/>
              <a:ea typeface="Tahoma" panose="020B0604030504040204" pitchFamily="34" charset="0"/>
              <a:cs typeface="Tahoma" panose="020B0604030504040204" pitchFamily="34" charset="0"/>
            </a:rPr>
            <a:t>column headings: </a:t>
          </a:r>
          <a:r>
            <a:rPr lang="en-IE" sz="1100" baseline="0">
              <a:latin typeface="Tahoma" panose="020B0604030504040204" pitchFamily="34" charset="0"/>
              <a:ea typeface="Tahoma" panose="020B0604030504040204" pitchFamily="34" charset="0"/>
              <a:cs typeface="Tahoma" panose="020B0604030504040204" pitchFamily="34" charset="0"/>
            </a:rPr>
            <a:t>     </a:t>
          </a:r>
        </a:p>
        <a:p>
          <a:pPr lvl="3"/>
          <a:r>
            <a:rPr lang="en-IE" sz="1100" baseline="0">
              <a:latin typeface="Tahoma" panose="020B0604030504040204" pitchFamily="34" charset="0"/>
              <a:ea typeface="Tahoma" panose="020B0604030504040204" pitchFamily="34" charset="0"/>
              <a:cs typeface="Tahoma" panose="020B0604030504040204" pitchFamily="34" charset="0"/>
            </a:rPr>
            <a:t>      </a:t>
          </a:r>
          <a:r>
            <a:rPr lang="en-IE" sz="1100">
              <a:latin typeface="Tahoma" panose="020B0604030504040204" pitchFamily="34" charset="0"/>
              <a:ea typeface="Tahoma" panose="020B0604030504040204" pitchFamily="34" charset="0"/>
              <a:cs typeface="Tahoma" panose="020B0604030504040204" pitchFamily="34" charset="0"/>
            </a:rPr>
            <a:t>Authoritative/Non-Authoritative</a:t>
          </a:r>
        </a:p>
        <a:p>
          <a:pPr lvl="3"/>
          <a:r>
            <a:rPr lang="en-IE" sz="1100" baseline="0">
              <a:latin typeface="Tahoma" panose="020B0604030504040204" pitchFamily="34" charset="0"/>
              <a:ea typeface="Tahoma" panose="020B0604030504040204" pitchFamily="34" charset="0"/>
              <a:cs typeface="Tahoma" panose="020B0604030504040204" pitchFamily="34" charset="0"/>
            </a:rPr>
            <a:t>      </a:t>
          </a:r>
          <a:r>
            <a:rPr lang="en-IE" sz="1100">
              <a:latin typeface="Tahoma" panose="020B0604030504040204" pitchFamily="34" charset="0"/>
              <a:ea typeface="Tahoma" panose="020B0604030504040204" pitchFamily="34" charset="0"/>
              <a:cs typeface="Tahoma" panose="020B0604030504040204" pitchFamily="34" charset="0"/>
            </a:rPr>
            <a:t>Document source</a:t>
          </a:r>
        </a:p>
        <a:p>
          <a:pPr lvl="3"/>
          <a:r>
            <a:rPr lang="en-IE" sz="1100" baseline="0">
              <a:latin typeface="Tahoma" panose="020B0604030504040204" pitchFamily="34" charset="0"/>
              <a:ea typeface="Tahoma" panose="020B0604030504040204" pitchFamily="34" charset="0"/>
              <a:cs typeface="Tahoma" panose="020B0604030504040204" pitchFamily="34" charset="0"/>
            </a:rPr>
            <a:t>      </a:t>
          </a:r>
          <a:r>
            <a:rPr lang="en-IE" sz="1100">
              <a:latin typeface="Tahoma" panose="020B0604030504040204" pitchFamily="34" charset="0"/>
              <a:ea typeface="Tahoma" panose="020B0604030504040204" pitchFamily="34" charset="0"/>
              <a:cs typeface="Tahoma" panose="020B0604030504040204" pitchFamily="34" charset="0"/>
            </a:rPr>
            <a:t>Pandemic setting</a:t>
          </a:r>
        </a:p>
        <a:p>
          <a:pPr lvl="3"/>
          <a:r>
            <a:rPr lang="en-IE" sz="1100" baseline="0">
              <a:latin typeface="Tahoma" panose="020B0604030504040204" pitchFamily="34" charset="0"/>
              <a:ea typeface="Tahoma" panose="020B0604030504040204" pitchFamily="34" charset="0"/>
              <a:cs typeface="Tahoma" panose="020B0604030504040204" pitchFamily="34" charset="0"/>
            </a:rPr>
            <a:t>      </a:t>
          </a:r>
          <a:r>
            <a:rPr lang="en-IE" sz="1100">
              <a:latin typeface="Tahoma" panose="020B0604030504040204" pitchFamily="34" charset="0"/>
              <a:ea typeface="Tahoma" panose="020B0604030504040204" pitchFamily="34" charset="0"/>
              <a:cs typeface="Tahoma" panose="020B0604030504040204" pitchFamily="34" charset="0"/>
            </a:rPr>
            <a:t>Organisation</a:t>
          </a:r>
        </a:p>
        <a:p>
          <a:pPr lvl="3"/>
          <a:r>
            <a:rPr lang="en-IE" sz="1100" baseline="0">
              <a:latin typeface="Tahoma" panose="020B0604030504040204" pitchFamily="34" charset="0"/>
              <a:ea typeface="Tahoma" panose="020B0604030504040204" pitchFamily="34" charset="0"/>
              <a:cs typeface="Tahoma" panose="020B0604030504040204" pitchFamily="34" charset="0"/>
            </a:rPr>
            <a:t>      </a:t>
          </a:r>
          <a:r>
            <a:rPr lang="en-IE" sz="1100">
              <a:latin typeface="Tahoma" panose="020B0604030504040204" pitchFamily="34" charset="0"/>
              <a:ea typeface="Tahoma" panose="020B0604030504040204" pitchFamily="34" charset="0"/>
              <a:cs typeface="Tahoma" panose="020B0604030504040204" pitchFamily="34" charset="0"/>
            </a:rPr>
            <a:t>Country</a:t>
          </a:r>
        </a:p>
        <a:p>
          <a:pPr lvl="3"/>
          <a:r>
            <a:rPr lang="en-IE" sz="1100" baseline="0">
              <a:latin typeface="Tahoma" panose="020B0604030504040204" pitchFamily="34" charset="0"/>
              <a:ea typeface="Tahoma" panose="020B0604030504040204" pitchFamily="34" charset="0"/>
              <a:cs typeface="Tahoma" panose="020B0604030504040204" pitchFamily="34" charset="0"/>
            </a:rPr>
            <a:t>      </a:t>
          </a:r>
          <a:r>
            <a:rPr lang="en-IE" sz="1100">
              <a:latin typeface="Tahoma" panose="020B0604030504040204" pitchFamily="34" charset="0"/>
              <a:ea typeface="Tahoma" panose="020B0604030504040204" pitchFamily="34" charset="0"/>
              <a:cs typeface="Tahoma" panose="020B0604030504040204" pitchFamily="34" charset="0"/>
            </a:rPr>
            <a:t>Website/Journal</a:t>
          </a:r>
        </a:p>
        <a:p>
          <a:pPr lvl="3"/>
          <a:r>
            <a:rPr lang="en-IE" sz="1100" baseline="0">
              <a:latin typeface="Tahoma" panose="020B0604030504040204" pitchFamily="34" charset="0"/>
              <a:ea typeface="Tahoma" panose="020B0604030504040204" pitchFamily="34" charset="0"/>
              <a:cs typeface="Tahoma" panose="020B0604030504040204" pitchFamily="34" charset="0"/>
            </a:rPr>
            <a:t>      </a:t>
          </a:r>
          <a:r>
            <a:rPr lang="en-IE" sz="1100">
              <a:latin typeface="Tahoma" panose="020B0604030504040204" pitchFamily="34" charset="0"/>
              <a:ea typeface="Tahoma" panose="020B0604030504040204" pitchFamily="34" charset="0"/>
              <a:cs typeface="Tahoma" panose="020B0604030504040204" pitchFamily="34" charset="0"/>
            </a:rPr>
            <a:t>URL</a:t>
          </a:r>
        </a:p>
        <a:p>
          <a:pPr lvl="3"/>
          <a:r>
            <a:rPr lang="en-IE" sz="11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a:t>
          </a:r>
          <a:r>
            <a:rPr lang="en-IE" sz="1100">
              <a:solidFill>
                <a:sysClr val="windowText" lastClr="000000"/>
              </a:solidFill>
              <a:latin typeface="Tahoma" panose="020B0604030504040204" pitchFamily="34" charset="0"/>
              <a:ea typeface="Tahoma" panose="020B0604030504040204" pitchFamily="34" charset="0"/>
              <a:cs typeface="Tahoma" panose="020B0604030504040204" pitchFamily="34" charset="0"/>
            </a:rPr>
            <a:t>Publication </a:t>
          </a:r>
          <a:r>
            <a:rPr lang="en-IE" sz="1100">
              <a:latin typeface="Tahoma" panose="020B0604030504040204" pitchFamily="34" charset="0"/>
              <a:ea typeface="Tahoma" panose="020B0604030504040204" pitchFamily="34" charset="0"/>
              <a:cs typeface="Tahoma" panose="020B0604030504040204" pitchFamily="34" charset="0"/>
            </a:rPr>
            <a:t>date</a:t>
          </a:r>
        </a:p>
        <a:p>
          <a:pPr lvl="3"/>
          <a:r>
            <a:rPr lang="en-IE" sz="1100" baseline="0">
              <a:latin typeface="Tahoma" panose="020B0604030504040204" pitchFamily="34" charset="0"/>
              <a:ea typeface="Tahoma" panose="020B0604030504040204" pitchFamily="34" charset="0"/>
              <a:cs typeface="Tahoma" panose="020B0604030504040204" pitchFamily="34" charset="0"/>
            </a:rPr>
            <a:t>      </a:t>
          </a:r>
          <a:r>
            <a:rPr lang="en-IE" sz="1100">
              <a:latin typeface="Tahoma" panose="020B0604030504040204" pitchFamily="34" charset="0"/>
              <a:ea typeface="Tahoma" panose="020B0604030504040204" pitchFamily="34" charset="0"/>
              <a:cs typeface="Tahoma" panose="020B0604030504040204" pitchFamily="34" charset="0"/>
            </a:rPr>
            <a:t>Title</a:t>
          </a:r>
        </a:p>
        <a:p>
          <a:pPr lvl="3"/>
          <a:r>
            <a:rPr lang="en-IE" sz="1100" baseline="0">
              <a:latin typeface="Tahoma" panose="020B0604030504040204" pitchFamily="34" charset="0"/>
              <a:ea typeface="Tahoma" panose="020B0604030504040204" pitchFamily="34" charset="0"/>
              <a:cs typeface="Tahoma" panose="020B0604030504040204" pitchFamily="34" charset="0"/>
            </a:rPr>
            <a:t>      </a:t>
          </a:r>
          <a:r>
            <a:rPr lang="en-IE" sz="1100">
              <a:latin typeface="Tahoma" panose="020B0604030504040204" pitchFamily="34" charset="0"/>
              <a:ea typeface="Tahoma" panose="020B0604030504040204" pitchFamily="34" charset="0"/>
              <a:cs typeface="Tahoma" panose="020B0604030504040204" pitchFamily="34" charset="0"/>
            </a:rPr>
            <a:t>Main setting</a:t>
          </a:r>
        </a:p>
        <a:p>
          <a:pPr lvl="3"/>
          <a:r>
            <a:rPr lang="en-IE" sz="1100" baseline="0">
              <a:latin typeface="Tahoma" panose="020B0604030504040204" pitchFamily="34" charset="0"/>
              <a:ea typeface="Tahoma" panose="020B0604030504040204" pitchFamily="34" charset="0"/>
              <a:cs typeface="Tahoma" panose="020B0604030504040204" pitchFamily="34" charset="0"/>
            </a:rPr>
            <a:t>      </a:t>
          </a:r>
          <a:r>
            <a:rPr lang="en-IE" sz="1100">
              <a:latin typeface="Tahoma" panose="020B0604030504040204" pitchFamily="34" charset="0"/>
              <a:ea typeface="Tahoma" panose="020B0604030504040204" pitchFamily="34" charset="0"/>
              <a:cs typeface="Tahoma" panose="020B0604030504040204" pitchFamily="34" charset="0"/>
            </a:rPr>
            <a:t>Primary topic</a:t>
          </a:r>
        </a:p>
        <a:p>
          <a:pPr lvl="4"/>
          <a:endParaRPr lang="en-IE" sz="1100">
            <a:latin typeface="Tahoma" panose="020B0604030504040204" pitchFamily="34" charset="0"/>
            <a:ea typeface="Tahoma" panose="020B0604030504040204" pitchFamily="34" charset="0"/>
            <a:cs typeface="Tahoma" panose="020B0604030504040204" pitchFamily="34" charset="0"/>
          </a:endParaRPr>
        </a:p>
        <a:p>
          <a:pPr lvl="3"/>
          <a:r>
            <a:rPr lang="en-IE" sz="1100" b="1">
              <a:latin typeface="Tahoma" panose="020B0604030504040204" pitchFamily="34" charset="0"/>
              <a:ea typeface="Tahoma" panose="020B0604030504040204" pitchFamily="34" charset="0"/>
              <a:cs typeface="Tahoma" panose="020B0604030504040204" pitchFamily="34" charset="0"/>
            </a:rPr>
            <a:t>Tab 'Category 1 &amp; 2'</a:t>
          </a:r>
        </a:p>
        <a:p>
          <a:pPr lvl="3"/>
          <a:r>
            <a:rPr lang="en-IE" sz="1100">
              <a:latin typeface="Tahoma" panose="020B0604030504040204" pitchFamily="34" charset="0"/>
              <a:ea typeface="Tahoma" panose="020B0604030504040204" pitchFamily="34" charset="0"/>
              <a:cs typeface="Tahoma" panose="020B0604030504040204" pitchFamily="34" charset="0"/>
            </a:rPr>
            <a:t>Additional column headings in tab 'Category 1 &amp; 2' include three overarching areas of interest (i) Patient care measures, </a:t>
          </a:r>
        </a:p>
        <a:p>
          <a:pPr lvl="3"/>
          <a:r>
            <a:rPr lang="en-IE" sz="1100">
              <a:latin typeface="Tahoma" panose="020B0604030504040204" pitchFamily="34" charset="0"/>
              <a:ea typeface="Tahoma" panose="020B0604030504040204" pitchFamily="34" charset="0"/>
              <a:cs typeface="Tahoma" panose="020B0604030504040204" pitchFamily="34" charset="0"/>
            </a:rPr>
            <a:t>(ii) </a:t>
          </a:r>
          <a:r>
            <a:rPr lang="en-IE" sz="1100">
              <a:solidFill>
                <a:sysClr val="windowText" lastClr="000000"/>
              </a:solidFill>
              <a:latin typeface="Tahoma" panose="020B0604030504040204" pitchFamily="34" charset="0"/>
              <a:ea typeface="Tahoma" panose="020B0604030504040204" pitchFamily="34" charset="0"/>
              <a:cs typeface="Tahoma" panose="020B0604030504040204" pitchFamily="34" charset="0"/>
            </a:rPr>
            <a:t>Interfaces with the healthcare system, (iii) Service enablers, and a number of topics under each area of interest (detailed in </a:t>
          </a:r>
        </a:p>
        <a:p>
          <a:pPr lvl="3"/>
          <a:r>
            <a:rPr lang="en-IE" sz="1100">
              <a:solidFill>
                <a:sysClr val="windowText" lastClr="000000"/>
              </a:solidFill>
              <a:latin typeface="Tahoma" panose="020B0604030504040204" pitchFamily="34" charset="0"/>
              <a:ea typeface="Tahoma" panose="020B0604030504040204" pitchFamily="34" charset="0"/>
              <a:cs typeface="Tahoma" panose="020B0604030504040204" pitchFamily="34" charset="0"/>
            </a:rPr>
            <a:t>the review protocol). Where documents refer to these topics a '1' has been inserted in the corresponding Microsoft Excel cell. </a:t>
          </a:r>
        </a:p>
        <a:p>
          <a:pPr lvl="3"/>
          <a:r>
            <a:rPr lang="en-IE" sz="110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Where measures identified are considered to be of interest but do not fall under the above three areas, they are categorised </a:t>
          </a:r>
        </a:p>
        <a:p>
          <a:pPr lvl="3"/>
          <a:r>
            <a:rPr lang="en-IE" sz="110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under a column labelled 'Other'. </a:t>
          </a:r>
          <a:r>
            <a:rPr lang="en-IE" sz="1100">
              <a:solidFill>
                <a:sysClr val="windowText" lastClr="000000"/>
              </a:solidFill>
              <a:latin typeface="Tahoma" panose="020B0604030504040204" pitchFamily="34" charset="0"/>
              <a:ea typeface="Tahoma" panose="020B0604030504040204" pitchFamily="34" charset="0"/>
              <a:cs typeface="Tahoma" panose="020B0604030504040204" pitchFamily="34" charset="0"/>
            </a:rPr>
            <a:t>Text</a:t>
          </a:r>
          <a:r>
            <a:rPr lang="en-IE" sz="1200">
              <a:solidFill>
                <a:sysClr val="windowText" lastClr="000000"/>
              </a:solidFill>
              <a:latin typeface="Tahoma" panose="020B0604030504040204" pitchFamily="34" charset="0"/>
              <a:ea typeface="Tahoma" panose="020B0604030504040204" pitchFamily="34" charset="0"/>
              <a:cs typeface="Tahoma" panose="020B0604030504040204" pitchFamily="34" charset="0"/>
            </a:rPr>
            <a:t> </a:t>
          </a:r>
          <a:r>
            <a:rPr lang="en-IE" sz="1100">
              <a:solidFill>
                <a:sysClr val="windowText" lastClr="000000"/>
              </a:solidFill>
              <a:latin typeface="Tahoma" panose="020B0604030504040204" pitchFamily="34" charset="0"/>
              <a:ea typeface="Tahoma" panose="020B0604030504040204" pitchFamily="34" charset="0"/>
              <a:cs typeface="Tahoma" panose="020B0604030504040204" pitchFamily="34" charset="0"/>
            </a:rPr>
            <a:t>has been extracted from the documents, and inserted as a comment to the cell, where it is considered to represent an</a:t>
          </a:r>
          <a:r>
            <a:rPr lang="en-IE" sz="11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approach that appears </a:t>
          </a:r>
          <a:r>
            <a:rPr lang="en-IE" sz="1100">
              <a:solidFill>
                <a:sysClr val="windowText" lastClr="000000"/>
              </a:solidFill>
              <a:latin typeface="Tahoma" panose="020B0604030504040204" pitchFamily="34" charset="0"/>
              <a:ea typeface="Tahoma" panose="020B0604030504040204" pitchFamily="34" charset="0"/>
              <a:cs typeface="Tahoma" panose="020B0604030504040204" pitchFamily="34" charset="0"/>
            </a:rPr>
            <a:t>particularly strategic in nature</a:t>
          </a:r>
          <a:r>
            <a:rPr lang="en-IE" sz="11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or</a:t>
          </a:r>
          <a:r>
            <a:rPr lang="en-IE" sz="1100">
              <a:solidFill>
                <a:sysClr val="windowText" lastClr="000000"/>
              </a:solidFill>
              <a:latin typeface="Tahoma" panose="020B0604030504040204" pitchFamily="34" charset="0"/>
              <a:ea typeface="Tahoma" panose="020B0604030504040204" pitchFamily="34" charset="0"/>
              <a:cs typeface="Tahoma" panose="020B0604030504040204" pitchFamily="34" charset="0"/>
            </a:rPr>
            <a:t> focused on medium</a:t>
          </a:r>
          <a:r>
            <a:rPr lang="en-IE" sz="11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to long-term operational planning, </a:t>
          </a:r>
          <a:r>
            <a:rPr lang="en-IE" sz="1100">
              <a:solidFill>
                <a:sysClr val="windowText" lastClr="000000"/>
              </a:solidFill>
              <a:latin typeface="Tahoma" panose="020B0604030504040204" pitchFamily="34" charset="0"/>
              <a:ea typeface="Tahoma" panose="020B0604030504040204" pitchFamily="34" charset="0"/>
              <a:cs typeface="Tahoma" panose="020B0604030504040204" pitchFamily="34" charset="0"/>
            </a:rPr>
            <a:t>or where it provides guidance </a:t>
          </a:r>
          <a:r>
            <a:rPr lang="en-IE" sz="110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beyond general statements of recommendation on the use of PPE, regular disinfection </a:t>
          </a:r>
        </a:p>
        <a:p>
          <a:pPr lvl="3"/>
          <a:r>
            <a:rPr lang="en-IE" sz="110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or similar measures.</a:t>
          </a:r>
          <a:endParaRPr lang="en-IE" sz="110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a:p>
          <a:pPr lvl="3"/>
          <a:endParaRPr lang="en-IE" sz="1100">
            <a:latin typeface="Tahoma" panose="020B0604030504040204" pitchFamily="34" charset="0"/>
            <a:ea typeface="Tahoma" panose="020B0604030504040204" pitchFamily="34" charset="0"/>
            <a:cs typeface="Tahoma" panose="020B0604030504040204" pitchFamily="34" charset="0"/>
          </a:endParaRPr>
        </a:p>
        <a:p>
          <a:pPr lvl="3"/>
          <a:r>
            <a:rPr lang="en-IE" sz="1100" b="1">
              <a:latin typeface="Tahoma" panose="020B0604030504040204" pitchFamily="34" charset="0"/>
              <a:ea typeface="Tahoma" panose="020B0604030504040204" pitchFamily="34" charset="0"/>
              <a:cs typeface="Tahoma" panose="020B0604030504040204" pitchFamily="34" charset="0"/>
            </a:rPr>
            <a:t>Tab 'Category 3'</a:t>
          </a:r>
        </a:p>
        <a:p>
          <a:pPr lvl="3"/>
          <a:r>
            <a:rPr lang="en-IE" sz="1100">
              <a:latin typeface="Tahoma" panose="020B0604030504040204" pitchFamily="34" charset="0"/>
              <a:ea typeface="Tahoma" panose="020B0604030504040204" pitchFamily="34" charset="0"/>
              <a:cs typeface="Tahoma" panose="020B0604030504040204" pitchFamily="34" charset="0"/>
            </a:rPr>
            <a:t>One additional column heading is included in tab 'Category 3' labelled 'Detail'. Relevant text from each document has been </a:t>
          </a:r>
        </a:p>
        <a:p>
          <a:pPr lvl="3"/>
          <a:r>
            <a:rPr lang="en-IE" sz="1100">
              <a:latin typeface="Tahoma" panose="020B0604030504040204" pitchFamily="34" charset="0"/>
              <a:ea typeface="Tahoma" panose="020B0604030504040204" pitchFamily="34" charset="0"/>
              <a:cs typeface="Tahoma" panose="020B0604030504040204" pitchFamily="34" charset="0"/>
            </a:rPr>
            <a:t>inserted in</a:t>
          </a:r>
          <a:r>
            <a:rPr lang="en-IE" sz="1100" baseline="0">
              <a:latin typeface="Tahoma" panose="020B0604030504040204" pitchFamily="34" charset="0"/>
              <a:ea typeface="Tahoma" panose="020B0604030504040204" pitchFamily="34" charset="0"/>
              <a:cs typeface="Tahoma" panose="020B0604030504040204" pitchFamily="34" charset="0"/>
            </a:rPr>
            <a:t> the corresponding cells</a:t>
          </a:r>
          <a:r>
            <a:rPr lang="en-IE" sz="1100">
              <a:latin typeface="Tahoma" panose="020B0604030504040204" pitchFamily="34" charset="0"/>
              <a:ea typeface="Tahoma" panose="020B0604030504040204" pitchFamily="34" charset="0"/>
              <a:cs typeface="Tahoma" panose="020B0604030504040204" pitchFamily="34" charset="0"/>
            </a:rPr>
            <a:t>. </a:t>
          </a:r>
        </a:p>
        <a:p>
          <a:pPr lvl="1"/>
          <a:endParaRPr lang="en-IE"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1</xdr:col>
      <xdr:colOff>69850</xdr:colOff>
      <xdr:row>1</xdr:row>
      <xdr:rowOff>101600</xdr:rowOff>
    </xdr:from>
    <xdr:to>
      <xdr:col>2</xdr:col>
      <xdr:colOff>596217</xdr:colOff>
      <xdr:row>7</xdr:row>
      <xdr:rowOff>21914</xdr:rowOff>
    </xdr:to>
    <xdr:pic>
      <xdr:nvPicPr>
        <xdr:cNvPr id="3" name="Picture 2" descr="http://edm/HTA/DirectorateDocuments/HIQA_Logo_JPG.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266700"/>
          <a:ext cx="1135967" cy="910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31750</xdr:colOff>
      <xdr:row>1</xdr:row>
      <xdr:rowOff>69850</xdr:rowOff>
    </xdr:from>
    <xdr:to>
      <xdr:col>14</xdr:col>
      <xdr:colOff>31750</xdr:colOff>
      <xdr:row>23</xdr:row>
      <xdr:rowOff>127000</xdr:rowOff>
    </xdr:to>
    <xdr:sp macro="" textlink="">
      <xdr:nvSpPr>
        <xdr:cNvPr id="2" name="TextBox 1"/>
        <xdr:cNvSpPr txBox="1"/>
      </xdr:nvSpPr>
      <xdr:spPr>
        <a:xfrm>
          <a:off x="647700" y="234950"/>
          <a:ext cx="8007350" cy="3689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3"/>
          <a:endParaRPr lang="en-IE" sz="1000" b="1">
            <a:latin typeface="Tahoma" panose="020B0604030504040204" pitchFamily="34" charset="0"/>
            <a:ea typeface="Tahoma" panose="020B0604030504040204" pitchFamily="34" charset="0"/>
            <a:cs typeface="Tahoma" panose="020B0604030504040204" pitchFamily="34" charset="0"/>
          </a:endParaRPr>
        </a:p>
        <a:p>
          <a:pPr lvl="3"/>
          <a:endParaRPr lang="en-IE" sz="1000" b="1">
            <a:latin typeface="Tahoma" panose="020B0604030504040204" pitchFamily="34" charset="0"/>
            <a:ea typeface="Tahoma" panose="020B0604030504040204" pitchFamily="34" charset="0"/>
            <a:cs typeface="Tahoma" panose="020B0604030504040204" pitchFamily="34" charset="0"/>
          </a:endParaRPr>
        </a:p>
        <a:p>
          <a:pPr lvl="4"/>
          <a:endParaRPr lang="en-IE" sz="1000">
            <a:latin typeface="Tahoma" panose="020B0604030504040204" pitchFamily="34" charset="0"/>
            <a:ea typeface="Tahoma" panose="020B0604030504040204" pitchFamily="34" charset="0"/>
            <a:cs typeface="Tahoma" panose="020B0604030504040204" pitchFamily="34" charset="0"/>
          </a:endParaRPr>
        </a:p>
        <a:p>
          <a:pPr lvl="3"/>
          <a:endParaRPr lang="en-IE" sz="1100" b="1">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lvl="3"/>
          <a:r>
            <a:rPr lang="en-IE" sz="1100" b="1">
              <a:solidFill>
                <a:schemeClr val="dk1"/>
              </a:solidFill>
              <a:effectLst/>
              <a:latin typeface="Tahoma" panose="020B0604030504040204" pitchFamily="34" charset="0"/>
              <a:ea typeface="Tahoma" panose="020B0604030504040204" pitchFamily="34" charset="0"/>
              <a:cs typeface="Tahoma" panose="020B0604030504040204" pitchFamily="34" charset="0"/>
            </a:rPr>
            <a:t>Document Categorisation</a:t>
          </a:r>
        </a:p>
        <a:p>
          <a:pPr lvl="3"/>
          <a:endParaRPr lang="en-IE" sz="11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lvl="3"/>
          <a:r>
            <a:rPr lang="en-IE" sz="1100">
              <a:solidFill>
                <a:schemeClr val="dk1"/>
              </a:solidFill>
              <a:effectLst/>
              <a:latin typeface="Tahoma" panose="020B0604030504040204" pitchFamily="34" charset="0"/>
              <a:ea typeface="Tahoma" panose="020B0604030504040204" pitchFamily="34" charset="0"/>
              <a:cs typeface="Tahoma" panose="020B0604030504040204" pitchFamily="34" charset="0"/>
            </a:rPr>
            <a:t>Documents</a:t>
          </a:r>
          <a:r>
            <a:rPr lang="en-IE" sz="11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were categorised as described in the review protocol. </a:t>
          </a:r>
        </a:p>
        <a:p>
          <a:pPr lvl="3"/>
          <a:endParaRPr lang="en-IE">
            <a:effectLst/>
            <a:latin typeface="Tahoma" panose="020B0604030504040204" pitchFamily="34" charset="0"/>
            <a:ea typeface="Tahoma" panose="020B0604030504040204" pitchFamily="34" charset="0"/>
            <a:cs typeface="Tahoma" panose="020B0604030504040204" pitchFamily="34" charset="0"/>
          </a:endParaRPr>
        </a:p>
        <a:p>
          <a:pPr lvl="3"/>
          <a:r>
            <a:rPr lang="en-IE" sz="11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Category 1:</a:t>
          </a:r>
          <a:r>
            <a:rPr lang="en-IE" sz="11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"Authoritative" guidance documents produced by official sources which may be </a:t>
          </a:r>
        </a:p>
        <a:p>
          <a:pPr lvl="3"/>
          <a:r>
            <a:rPr lang="en-IE" sz="11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considered to hold authoritative opinion, such as national-level providers of emergency medical </a:t>
          </a:r>
        </a:p>
        <a:p>
          <a:pPr lvl="3"/>
          <a:r>
            <a:rPr lang="en-IE" sz="11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or medical transport services or professional/civil associations representing emergency medical </a:t>
          </a:r>
        </a:p>
        <a:p>
          <a:pPr lvl="3"/>
          <a:r>
            <a:rPr lang="en-IE" sz="11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services. </a:t>
          </a:r>
        </a:p>
        <a:p>
          <a:pPr lvl="3"/>
          <a:endParaRPr lang="en-IE">
            <a:effectLst/>
            <a:latin typeface="Tahoma" panose="020B0604030504040204" pitchFamily="34" charset="0"/>
            <a:ea typeface="Tahoma" panose="020B0604030504040204" pitchFamily="34" charset="0"/>
            <a:cs typeface="Tahoma" panose="020B0604030504040204" pitchFamily="34" charset="0"/>
          </a:endParaRPr>
        </a:p>
        <a:p>
          <a:pPr lvl="3" eaLnBrk="1" fontAlgn="auto" latinLnBrk="0" hangingPunct="1"/>
          <a:r>
            <a:rPr lang="en-IE" sz="11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Category 2: </a:t>
          </a:r>
          <a:r>
            <a:rPr lang="en-IE" sz="11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IE" sz="1100">
              <a:solidFill>
                <a:schemeClr val="dk1"/>
              </a:solidFill>
              <a:effectLst/>
              <a:latin typeface="Tahoma" panose="020B0604030504040204" pitchFamily="34" charset="0"/>
              <a:ea typeface="Tahoma" panose="020B0604030504040204" pitchFamily="34" charset="0"/>
              <a:cs typeface="Tahoma" panose="020B0604030504040204" pitchFamily="34" charset="0"/>
            </a:rPr>
            <a:t>Non</a:t>
          </a:r>
          <a:r>
            <a:rPr lang="en-IE" sz="11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-A</a:t>
          </a:r>
          <a:r>
            <a:rPr lang="en-IE" sz="1100">
              <a:solidFill>
                <a:schemeClr val="dk1"/>
              </a:solidFill>
              <a:effectLst/>
              <a:latin typeface="Tahoma" panose="020B0604030504040204" pitchFamily="34" charset="0"/>
              <a:ea typeface="Tahoma" panose="020B0604030504040204" pitchFamily="34" charset="0"/>
              <a:cs typeface="Tahoma" panose="020B0604030504040204" pitchFamily="34" charset="0"/>
            </a:rPr>
            <a:t>uthoritative" recommendations, or lessons learned, for the conduct of </a:t>
          </a:r>
        </a:p>
        <a:p>
          <a:pPr lvl="3" eaLnBrk="1" fontAlgn="auto" latinLnBrk="0" hangingPunct="1"/>
          <a:r>
            <a:rPr lang="en-IE" sz="1100">
              <a:solidFill>
                <a:schemeClr val="dk1"/>
              </a:solidFill>
              <a:effectLst/>
              <a:latin typeface="Tahoma" panose="020B0604030504040204" pitchFamily="34" charset="0"/>
              <a:ea typeface="Tahoma" panose="020B0604030504040204" pitchFamily="34" charset="0"/>
              <a:cs typeface="Tahoma" panose="020B0604030504040204" pitchFamily="34" charset="0"/>
            </a:rPr>
            <a:t>emergency medical services or medical transport services in the context of COVID-19 or other respiratory</a:t>
          </a:r>
          <a:r>
            <a:rPr lang="en-IE" sz="11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IE" sz="1100">
              <a:solidFill>
                <a:schemeClr val="dk1"/>
              </a:solidFill>
              <a:effectLst/>
              <a:latin typeface="Tahoma" panose="020B0604030504040204" pitchFamily="34" charset="0"/>
              <a:ea typeface="Tahoma" panose="020B0604030504040204" pitchFamily="34" charset="0"/>
              <a:cs typeface="Tahoma" panose="020B0604030504040204" pitchFamily="34" charset="0"/>
            </a:rPr>
            <a:t>pandemics,</a:t>
          </a:r>
          <a:r>
            <a:rPr lang="en-IE" sz="11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including d</a:t>
          </a:r>
          <a:r>
            <a:rPr lang="en-IE" sz="1100">
              <a:solidFill>
                <a:schemeClr val="dk1"/>
              </a:solidFill>
              <a:effectLst/>
              <a:latin typeface="Tahoma" panose="020B0604030504040204" pitchFamily="34" charset="0"/>
              <a:ea typeface="Tahoma" panose="020B0604030504040204" pitchFamily="34" charset="0"/>
              <a:cs typeface="Tahoma" panose="020B0604030504040204" pitchFamily="34" charset="0"/>
            </a:rPr>
            <a:t>escriptive reports</a:t>
          </a:r>
          <a:r>
            <a:rPr lang="en-IE" sz="11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o</a:t>
          </a:r>
          <a:r>
            <a:rPr lang="en-IE" sz="1100">
              <a:solidFill>
                <a:schemeClr val="dk1"/>
              </a:solidFill>
              <a:effectLst/>
              <a:latin typeface="Tahoma" panose="020B0604030504040204" pitchFamily="34" charset="0"/>
              <a:ea typeface="Tahoma" panose="020B0604030504040204" pitchFamily="34" charset="0"/>
              <a:cs typeface="Tahoma" panose="020B0604030504040204" pitchFamily="34" charset="0"/>
            </a:rPr>
            <a:t>f local</a:t>
          </a:r>
          <a:r>
            <a:rPr lang="en-IE" sz="11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IE" sz="1100">
              <a:solidFill>
                <a:schemeClr val="dk1"/>
              </a:solidFill>
              <a:effectLst/>
              <a:latin typeface="Tahoma" panose="020B0604030504040204" pitchFamily="34" charset="0"/>
              <a:ea typeface="Tahoma" panose="020B0604030504040204" pitchFamily="34" charset="0"/>
              <a:cs typeface="Tahoma" panose="020B0604030504040204" pitchFamily="34" charset="0"/>
            </a:rPr>
            <a:t>experience</a:t>
          </a:r>
          <a:r>
            <a:rPr lang="en-IE" sz="11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or </a:t>
          </a:r>
          <a:r>
            <a:rPr lang="en-IE" sz="1100">
              <a:solidFill>
                <a:schemeClr val="dk1"/>
              </a:solidFill>
              <a:effectLst/>
              <a:latin typeface="Tahoma" panose="020B0604030504040204" pitchFamily="34" charset="0"/>
              <a:ea typeface="Tahoma" panose="020B0604030504040204" pitchFamily="34" charset="0"/>
              <a:cs typeface="Tahoma" panose="020B0604030504040204" pitchFamily="34" charset="0"/>
            </a:rPr>
            <a:t>of the conduct </a:t>
          </a:r>
        </a:p>
        <a:p>
          <a:pPr lvl="3" eaLnBrk="1" fontAlgn="auto" latinLnBrk="0" hangingPunct="1"/>
          <a:r>
            <a:rPr lang="en-IE" sz="1100">
              <a:solidFill>
                <a:schemeClr val="dk1"/>
              </a:solidFill>
              <a:effectLst/>
              <a:latin typeface="Tahoma" panose="020B0604030504040204" pitchFamily="34" charset="0"/>
              <a:ea typeface="Tahoma" panose="020B0604030504040204" pitchFamily="34" charset="0"/>
              <a:cs typeface="Tahoma" panose="020B0604030504040204" pitchFamily="34" charset="0"/>
            </a:rPr>
            <a:t>of services.</a:t>
          </a:r>
        </a:p>
        <a:p>
          <a:pPr lvl="3" eaLnBrk="1" fontAlgn="auto" latinLnBrk="0" hangingPunct="1"/>
          <a:endParaRPr lang="en-IE">
            <a:effectLst/>
            <a:latin typeface="Tahoma" panose="020B0604030504040204" pitchFamily="34" charset="0"/>
            <a:ea typeface="Tahoma" panose="020B0604030504040204" pitchFamily="34" charset="0"/>
            <a:cs typeface="Tahoma" panose="020B0604030504040204" pitchFamily="34" charset="0"/>
          </a:endParaRPr>
        </a:p>
        <a:p>
          <a:pPr lvl="3" eaLnBrk="1" fontAlgn="auto" latinLnBrk="0" hangingPunct="1"/>
          <a:r>
            <a:rPr lang="en-IE" sz="1100" b="1">
              <a:solidFill>
                <a:schemeClr val="dk1"/>
              </a:solidFill>
              <a:effectLst/>
              <a:latin typeface="Tahoma" panose="020B0604030504040204" pitchFamily="34" charset="0"/>
              <a:ea typeface="Tahoma" panose="020B0604030504040204" pitchFamily="34" charset="0"/>
              <a:cs typeface="Tahoma" panose="020B0604030504040204" pitchFamily="34" charset="0"/>
            </a:rPr>
            <a:t>Category 3: </a:t>
          </a:r>
          <a:r>
            <a:rPr lang="en-IE" sz="1100" b="0">
              <a:solidFill>
                <a:schemeClr val="dk1"/>
              </a:solidFill>
              <a:effectLst/>
              <a:latin typeface="Tahoma" panose="020B0604030504040204" pitchFamily="34" charset="0"/>
              <a:ea typeface="Tahoma" panose="020B0604030504040204" pitchFamily="34" charset="0"/>
              <a:cs typeface="Tahoma" panose="020B0604030504040204" pitchFamily="34" charset="0"/>
            </a:rPr>
            <a:t>Descriptions of approaches or measures introduced in the context of pandemic </a:t>
          </a:r>
        </a:p>
        <a:p>
          <a:pPr lvl="3" eaLnBrk="1" fontAlgn="auto" latinLnBrk="0" hangingPunct="1"/>
          <a:r>
            <a:rPr lang="en-IE" sz="1100" b="0">
              <a:solidFill>
                <a:schemeClr val="dk1"/>
              </a:solidFill>
              <a:effectLst/>
              <a:latin typeface="Tahoma" panose="020B0604030504040204" pitchFamily="34" charset="0"/>
              <a:ea typeface="Tahoma" panose="020B0604030504040204" pitchFamily="34" charset="0"/>
              <a:cs typeface="Tahoma" panose="020B0604030504040204" pitchFamily="34" charset="0"/>
            </a:rPr>
            <a:t>settings, published as information rather than as part of guidance or recommendations.</a:t>
          </a:r>
          <a:endParaRPr lang="en-IE">
            <a:effectLst/>
            <a:latin typeface="Tahoma" panose="020B0604030504040204" pitchFamily="34" charset="0"/>
            <a:ea typeface="Tahoma" panose="020B0604030504040204" pitchFamily="34" charset="0"/>
            <a:cs typeface="Tahoma" panose="020B0604030504040204" pitchFamily="34" charset="0"/>
          </a:endParaRPr>
        </a:p>
        <a:p>
          <a:pPr lvl="4"/>
          <a:endParaRPr lang="en-IE"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1</xdr:col>
      <xdr:colOff>69850</xdr:colOff>
      <xdr:row>1</xdr:row>
      <xdr:rowOff>101600</xdr:rowOff>
    </xdr:from>
    <xdr:to>
      <xdr:col>2</xdr:col>
      <xdr:colOff>602567</xdr:colOff>
      <xdr:row>7</xdr:row>
      <xdr:rowOff>21914</xdr:rowOff>
    </xdr:to>
    <xdr:pic>
      <xdr:nvPicPr>
        <xdr:cNvPr id="3" name="Picture 2" descr="http://edm/HTA/DirectorateDocuments/HIQA_Logo_JPG.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266700"/>
          <a:ext cx="1142317" cy="910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acem.org.au/Content-Sources/Advancing-Emergency-Medicine/COVID-19/Resources/Clinical-Guidelines/Transport-of-Patients" TargetMode="External"/><Relationship Id="rId18" Type="http://schemas.openxmlformats.org/officeDocument/2006/relationships/hyperlink" Target="https://www.ems.gov/pdf/Federal_Guidance_and_Resources/PPE_and_Infection_Control/Safe_Preservation_of_Personal_Protective_Equipment_by_EMS.pdf" TargetMode="External"/><Relationship Id="rId26" Type="http://schemas.openxmlformats.org/officeDocument/2006/relationships/hyperlink" Target="https://www.ems.gov/pdf/Federal_Guidance_and_Resources/Operations/FEMA_Advisory_Letter_to_Emergency_Managers.pdf" TargetMode="External"/><Relationship Id="rId39" Type="http://schemas.openxmlformats.org/officeDocument/2006/relationships/hyperlink" Target="https://www.usfa.fema.gov/coronavirus/planning_response/preventing_covid19_spread_patient_transport.html" TargetMode="External"/><Relationship Id="rId21" Type="http://schemas.openxmlformats.org/officeDocument/2006/relationships/hyperlink" Target="https://www.ems.gov/pdf/Strategy_to_Mitigate_EMS_Workforce_Absenteeism.pdf" TargetMode="External"/><Relationship Id="rId34" Type="http://schemas.openxmlformats.org/officeDocument/2006/relationships/hyperlink" Target="https://www.ems.gov/pdf/Federal_Guidance_and_Resources/PPE_and_Infection_Control/Strategies_Respiratory_Protection_During_Pandemic.pdf" TargetMode="External"/><Relationship Id="rId42" Type="http://schemas.openxmlformats.org/officeDocument/2006/relationships/hyperlink" Target="https://www.cdc.gov/coronavirus/2019-ncov/community/mental-health-healthcare.html" TargetMode="External"/><Relationship Id="rId47" Type="http://schemas.openxmlformats.org/officeDocument/2006/relationships/hyperlink" Target="https://cdn.ymaws.com/www.nena.org/resource/resmgr/covid/COVID_PSAP_Checklist_v3.pdf" TargetMode="External"/><Relationship Id="rId50" Type="http://schemas.openxmlformats.org/officeDocument/2006/relationships/hyperlink" Target="https://www.cdc.gov/coronavirus/2019-ncov/hcp/guidance-for-ems.html" TargetMode="External"/><Relationship Id="rId55" Type="http://schemas.openxmlformats.org/officeDocument/2006/relationships/hyperlink" Target="https://www.sciencedirect.com/science/article/pii/S0735675720302515" TargetMode="External"/><Relationship Id="rId63" Type="http://schemas.openxmlformats.org/officeDocument/2006/relationships/hyperlink" Target="https://www.who.int/publications/i/item/10665-332240" TargetMode="External"/><Relationship Id="rId68" Type="http://schemas.openxmlformats.org/officeDocument/2006/relationships/hyperlink" Target="https://www.resuscitationjournal.com/article/S0300-9572(20)30173-8/abstract" TargetMode="External"/><Relationship Id="rId7" Type="http://schemas.openxmlformats.org/officeDocument/2006/relationships/hyperlink" Target="https://www.phecit.ie/PHECC/Publications_and_Resources/Newsletters/Newsletter_Items/2020/PHECC_COVID_19_Advisory_v1.aspx" TargetMode="External"/><Relationship Id="rId71" Type="http://schemas.openxmlformats.org/officeDocument/2006/relationships/hyperlink" Target="https://cdn.ymaws.com/www.nena.org/resource/resmgr/covid/NENA_COVID_PSAP_Recommendati.pdf" TargetMode="External"/><Relationship Id="rId2" Type="http://schemas.openxmlformats.org/officeDocument/2006/relationships/hyperlink" Target="https://www.mscbs.gob.es/profesionales/saludPublica/ccayes/alertasActual/nCov-China/documentos/Manejo_primaria.pdf" TargetMode="External"/><Relationship Id="rId16" Type="http://schemas.openxmlformats.org/officeDocument/2006/relationships/hyperlink" Target="https://www.usfa.fema.gov/downloads/pdf/publications/911_telecommunications_pandemic_quick_reference_handout.pdf" TargetMode="External"/><Relationship Id="rId29" Type="http://schemas.openxmlformats.org/officeDocument/2006/relationships/hyperlink" Target="https://www.ems.gov/pdf/Federal_Guidance_and_Resources/Operations/Redirecting_911_Calls_for_Info_and_Low_Acuity_Medical_Complaints.pdf" TargetMode="External"/><Relationship Id="rId11" Type="http://schemas.openxmlformats.org/officeDocument/2006/relationships/hyperlink" Target="https://acem.org.au/Content-Sources/Advancing-Emergency-Medicine/COVID-19/Resources/Clinical-Guidelines/ED-Ambulance-Interface" TargetMode="External"/><Relationship Id="rId24" Type="http://schemas.openxmlformats.org/officeDocument/2006/relationships/hyperlink" Target="https://www.ems.gov/pdf/Federal_Guidance_and_Resources/Personnel_Health_and_Safety/COVID-19_Behavioral_Health_Resources_for_First_Responders.pdf" TargetMode="External"/><Relationship Id="rId32" Type="http://schemas.openxmlformats.org/officeDocument/2006/relationships/hyperlink" Target="https://www.ems.gov/pdf/Federal_Guidance_and_Resources/PPE_and_Infection_Control/Minimum_Guidance_on_Protection_Decontamination_for_First_Responders_Detailed.pdf" TargetMode="External"/><Relationship Id="rId37" Type="http://schemas.openxmlformats.org/officeDocument/2006/relationships/hyperlink" Target="https://www.usfa.fema.gov/coronavirus/planning_response/covid19_patient_family_distress.html" TargetMode="External"/><Relationship Id="rId40" Type="http://schemas.openxmlformats.org/officeDocument/2006/relationships/hyperlink" Target="https://www.ems.gov/pdf/Federal_Guidance_and_Resources/Operations/Considerations_for_State_EMS_Offices_in_Response_to_COVID-19.pdf" TargetMode="External"/><Relationship Id="rId45" Type="http://schemas.openxmlformats.org/officeDocument/2006/relationships/hyperlink" Target="https://iris.paho.org/bitstream/handle/10665.2/52137/PAHOPHEIHMCOVID-19200014_eng.pdf?sequence=1&amp;isAllowed=y" TargetMode="External"/><Relationship Id="rId53" Type="http://schemas.openxmlformats.org/officeDocument/2006/relationships/hyperlink" Target="http://www.sciencedirect.com/science/article/pii/S1067991X20300729" TargetMode="External"/><Relationship Id="rId58" Type="http://schemas.openxmlformats.org/officeDocument/2006/relationships/hyperlink" Target="https://onlinelibrary.wiley.com/doi/10.1002/emp2.12117" TargetMode="External"/><Relationship Id="rId66" Type="http://schemas.openxmlformats.org/officeDocument/2006/relationships/hyperlink" Target="https://www.medrxiv.org/content/10.1101/2020.05.19.20106575v1" TargetMode="External"/><Relationship Id="rId74" Type="http://schemas.openxmlformats.org/officeDocument/2006/relationships/comments" Target="../comments1.xml"/><Relationship Id="rId5" Type="http://schemas.openxmlformats.org/officeDocument/2006/relationships/hyperlink" Target="https://www.gov.uk/government/publications/covid-19-guidance-for-ambulance-trusts/covid-19-guidance-for-ambulance-trusts" TargetMode="External"/><Relationship Id="rId15" Type="http://schemas.openxmlformats.org/officeDocument/2006/relationships/hyperlink" Target="https://www.usfa.fema.gov/downloads/pdf/publications/ems_pandemic_quick_reference_handout.pdf" TargetMode="External"/><Relationship Id="rId23" Type="http://schemas.openxmlformats.org/officeDocument/2006/relationships/hyperlink" Target="https://www.ems.gov/pdf/Federal_Guidance_and_Resources/Personnel_Health_and_Safety/Burnout_Self-Care_COVID-19_Exposure_for_Families_of_First_Responders.pdf" TargetMode="External"/><Relationship Id="rId28" Type="http://schemas.openxmlformats.org/officeDocument/2006/relationships/hyperlink" Target="https://www.ems.gov/pdf/Federal_Guidance_and_Resources/Operations/Guidance_Preventing_Disease_Spread_During_COVID-19_Patient_Transport.pdf" TargetMode="External"/><Relationship Id="rId36" Type="http://schemas.openxmlformats.org/officeDocument/2006/relationships/hyperlink" Target="https://www.usfa.fema.gov/downloads/pdf/covid19/ems14_ems_crisis_standards_of_care.pdf" TargetMode="External"/><Relationship Id="rId49" Type="http://schemas.openxmlformats.org/officeDocument/2006/relationships/hyperlink" Target="https://eena.org/document/global-recommendation-for-emergency-services-organisations-to-manage-the-outbreak-of-covid-19/" TargetMode="External"/><Relationship Id="rId57" Type="http://schemas.openxmlformats.org/officeDocument/2006/relationships/hyperlink" Target="https://www.sciencedirect.com/science/article/pii/S0300957220301143" TargetMode="External"/><Relationship Id="rId61" Type="http://schemas.openxmlformats.org/officeDocument/2006/relationships/hyperlink" Target="https://www.ncbi.nlm.nih.gov/pmc/articles/PMC180653/" TargetMode="External"/><Relationship Id="rId10" Type="http://schemas.openxmlformats.org/officeDocument/2006/relationships/hyperlink" Target="https://www.mohfw.gov.in/pdf/StandardOperatingProcedureSOPfortransportingasuspectorconfirmedcaseofCOVID19.pdf" TargetMode="External"/><Relationship Id="rId19" Type="http://schemas.openxmlformats.org/officeDocument/2006/relationships/hyperlink" Target="https://www.ems.gov/pdf/Federal_Guidance_and_Resources/PPE_and_Infection_Control/Prehospital_Use_of_the_Critical_Care_Decontamination_System_for_N95_Respirators.pdf" TargetMode="External"/><Relationship Id="rId31" Type="http://schemas.openxmlformats.org/officeDocument/2006/relationships/hyperlink" Target="https://www.ems.gov/pdf/Federal_Guidance_and_Resources/Operations/NHTSA_EMS_Education_Pipeline.pdf" TargetMode="External"/><Relationship Id="rId44" Type="http://schemas.openxmlformats.org/officeDocument/2006/relationships/hyperlink" Target="https://www.ecdc.europa.eu/sites/default/files/documents/Infection-prevention-control-for-the-care-of-patients-with-2019-nCoV-healthcare-settings_third-update.pdf" TargetMode="External"/><Relationship Id="rId52" Type="http://schemas.openxmlformats.org/officeDocument/2006/relationships/hyperlink" Target="http://dx.doi.org/10.1186/s13049-020-00735-8" TargetMode="External"/><Relationship Id="rId60" Type="http://schemas.openxmlformats.org/officeDocument/2006/relationships/hyperlink" Target="https://www.sciencedirect.com/science/article/pii/S0300957220301593" TargetMode="External"/><Relationship Id="rId65" Type="http://schemas.openxmlformats.org/officeDocument/2006/relationships/hyperlink" Target="https://pubmed.ncbi.nlm.nih.gov/32270695/" TargetMode="External"/><Relationship Id="rId73" Type="http://schemas.openxmlformats.org/officeDocument/2006/relationships/vmlDrawing" Target="../drawings/vmlDrawing1.vml"/><Relationship Id="rId4" Type="http://schemas.openxmlformats.org/officeDocument/2006/relationships/hyperlink" Target="https://www.england.nhs.uk/coronavirus/wp-content/uploads/sites/52/2020/03/C0035-patient-transport-services-27-March-2020.pdf" TargetMode="External"/><Relationship Id="rId9" Type="http://schemas.openxmlformats.org/officeDocument/2006/relationships/hyperlink" Target="https://www.fhi.no/en/op/novel-coronavirus-facts-advice/advice-to-health-personnel/transport-by-patient-transport-servicetaxi/?term=&amp;h=1" TargetMode="External"/><Relationship Id="rId14" Type="http://schemas.openxmlformats.org/officeDocument/2006/relationships/hyperlink" Target="https://www.usfa.fema.gov/coronavirus/planning_response/devolution_planning.html" TargetMode="External"/><Relationship Id="rId22" Type="http://schemas.openxmlformats.org/officeDocument/2006/relationships/hyperlink" Target="https://www.ems.gov/pdf/Federal_Guidance_and_Resources/Personnel_Health_and_Safety/Burnout_Self-Care_COVID-19_Exposure_for_First_Responders.pdf" TargetMode="External"/><Relationship Id="rId27" Type="http://schemas.openxmlformats.org/officeDocument/2006/relationships/hyperlink" Target="https://www.ems.gov/pdf/Federal_Guidance_and_Resources/Operations/Best_Practices_Call_Screening_Modified_Response.pdf" TargetMode="External"/><Relationship Id="rId30" Type="http://schemas.openxmlformats.org/officeDocument/2006/relationships/hyperlink" Target="https://files.asprtracie.hhs.gov/documents/bh-addressing-moral-injury-for-healthcare-workers.pdf" TargetMode="External"/><Relationship Id="rId35" Type="http://schemas.openxmlformats.org/officeDocument/2006/relationships/hyperlink" Target="https://www.ems.gov/pdf/Federal_Guidance_and_Resources/PPE_and_Infection_Control/Strategies_Extending_Use_Life_Respiratory_Protection.pdf" TargetMode="External"/><Relationship Id="rId43" Type="http://schemas.openxmlformats.org/officeDocument/2006/relationships/hyperlink" Target="https://www.un.org/sites/un2.un.org/files/coronavirus_isolationwardguidance.pdf" TargetMode="External"/><Relationship Id="rId48" Type="http://schemas.openxmlformats.org/officeDocument/2006/relationships/hyperlink" Target="https://eena.org/document/covid-19-triage-procedure-in-lombardy-region-italy" TargetMode="External"/><Relationship Id="rId56" Type="http://schemas.openxmlformats.org/officeDocument/2006/relationships/hyperlink" Target="http://dx.doi.org/10.1017/S1049023X2000062X" TargetMode="External"/><Relationship Id="rId64" Type="http://schemas.openxmlformats.org/officeDocument/2006/relationships/hyperlink" Target="https://costr.ilcor.org/document/covid-19-infection-risk-to-rescuers-from-patients-in-cardiac-arrest" TargetMode="External"/><Relationship Id="rId69" Type="http://schemas.openxmlformats.org/officeDocument/2006/relationships/hyperlink" Target="https://ajp.paramedics.org/index.php/ajp/article/view/809" TargetMode="External"/><Relationship Id="rId8" Type="http://schemas.openxmlformats.org/officeDocument/2006/relationships/hyperlink" Target="https://www.iss.it/documents/20126/0/Rapporto+ISS+COVID+2_+Protezioni_REV.V6.pdf/740f7d89-6a28-0ca1-8f76-368ade332dae?t=1585569978473" TargetMode="External"/><Relationship Id="rId51" Type="http://schemas.openxmlformats.org/officeDocument/2006/relationships/hyperlink" Target="http://naemt.org/docs/default-source/covid-19/national-survey-on-covid19-impact-on-ems-agencies_tables.pdf" TargetMode="External"/><Relationship Id="rId72" Type="http://schemas.openxmlformats.org/officeDocument/2006/relationships/printerSettings" Target="../printerSettings/printerSettings3.bin"/><Relationship Id="rId3" Type="http://schemas.openxmlformats.org/officeDocument/2006/relationships/hyperlink" Target="https://www.england.nhs.uk/wp-content/uploads/2020/02/coronavirus-briefing-ambulance.pdf" TargetMode="External"/><Relationship Id="rId12" Type="http://schemas.openxmlformats.org/officeDocument/2006/relationships/hyperlink" Target="https://www.canada.ca/en/public-health/services/diseases/2019-novel-coronavirus-infection/health-professionals/covid-19-pandemic-guidance-health-care-sector.html" TargetMode="External"/><Relationship Id="rId17" Type="http://schemas.openxmlformats.org/officeDocument/2006/relationships/hyperlink" Target="https://www.usfa.fema.gov/coronavirus/planning_response/recovery_planning.html" TargetMode="External"/><Relationship Id="rId25" Type="http://schemas.openxmlformats.org/officeDocument/2006/relationships/hyperlink" Target="https://www.ems.gov/pdf/Federal_Guidance_and_Resources/Personnel_Health_and_Safety/Guidance_for_First_Responder_Interaction_with_SuspectedConfirmed_COVID-19_Patients.pdf" TargetMode="External"/><Relationship Id="rId33" Type="http://schemas.openxmlformats.org/officeDocument/2006/relationships/hyperlink" Target="https://www.ems.gov/pdf/Federal_Guidance_and_Resources/PPE_and_Infection_Control/Minimum_Guidance_on_Protection_Decontamination_for_First_Responders_Quick.pdf" TargetMode="External"/><Relationship Id="rId38" Type="http://schemas.openxmlformats.org/officeDocument/2006/relationships/hyperlink" Target="https://content.govdelivery.com/attachments/USDHSFACIR/2020/04/16/file_attachments/1428690/PSAP%20Answering%20PointsECC%20Call%20Screening.%20FINAL.pdf" TargetMode="External"/><Relationship Id="rId46" Type="http://schemas.openxmlformats.org/officeDocument/2006/relationships/hyperlink" Target="https://cdn.ymaws.com/www.nena.org/resource/resmgr/covid/COVID-19_Report_2.pdf" TargetMode="External"/><Relationship Id="rId59" Type="http://schemas.openxmlformats.org/officeDocument/2006/relationships/hyperlink" Target="https://www.resuscitationjournal.com/article/S0300-9572(20)30178-7/abstract" TargetMode="External"/><Relationship Id="rId67" Type="http://schemas.openxmlformats.org/officeDocument/2006/relationships/hyperlink" Target="https://www.ahajournals.org/doi/10.1161/CIRCULATIONAHA.120.048180" TargetMode="External"/><Relationship Id="rId20" Type="http://schemas.openxmlformats.org/officeDocument/2006/relationships/hyperlink" Target="https://www.ems.gov/pdf/Federal_Guidance_and_Resources/Patient_Care/EMS_Personnel_Support_for_Population_Testing_Screening_and_Vaccination.pdf" TargetMode="External"/><Relationship Id="rId41" Type="http://schemas.openxmlformats.org/officeDocument/2006/relationships/hyperlink" Target="https://www.phe.gov/Preparedness/COVID19/Documents/COVID-19%20Healthcare%20Planning%20Checklist.pdf" TargetMode="External"/><Relationship Id="rId54" Type="http://schemas.openxmlformats.org/officeDocument/2006/relationships/hyperlink" Target="https://link.springer.com/content/pdf/10.1186/s13049-020-00734-9.pdf" TargetMode="External"/><Relationship Id="rId62" Type="http://schemas.openxmlformats.org/officeDocument/2006/relationships/hyperlink" Target="https://www.england.nhs.uk/wp-content/uploads/2020/02/coronavirus-patient-pathway.pdf" TargetMode="External"/><Relationship Id="rId70" Type="http://schemas.openxmlformats.org/officeDocument/2006/relationships/hyperlink" Target="https://www.ncbi.nlm.nih.gov/pmc/articles/PMC7202106/" TargetMode="External"/><Relationship Id="rId1" Type="http://schemas.openxmlformats.org/officeDocument/2006/relationships/hyperlink" Target="https://www.mscbs.gob.es/profesionales/saludPublica/ccayes/alertasActual/nCov-China/documentos/Manejo_urgencias_pacientes_con_COVID-19.pdf" TargetMode="External"/><Relationship Id="rId6" Type="http://schemas.openxmlformats.org/officeDocument/2006/relationships/hyperlink" Target="https://www.gov.uk/government/publications/novel-coronavirus-2019-ncov-interim-guidance-for-first-responders/interim-guidance-for-first-responders-and-others-in-close-contact-with-symptomatic-people-with-potential-2019-ncov"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oi.org/10.7205/MILMED-D-09-00175" TargetMode="External"/><Relationship Id="rId13" Type="http://schemas.openxmlformats.org/officeDocument/2006/relationships/comments" Target="../comments2.xml"/><Relationship Id="rId3" Type="http://schemas.openxmlformats.org/officeDocument/2006/relationships/hyperlink" Target="https://www.ncbi.nlm.nih.gov/pmc/articles/PMC7196380/" TargetMode="External"/><Relationship Id="rId7" Type="http://schemas.openxmlformats.org/officeDocument/2006/relationships/hyperlink" Target="https://doi.org/10.1080/10903120600725892" TargetMode="External"/><Relationship Id="rId12" Type="http://schemas.openxmlformats.org/officeDocument/2006/relationships/vmlDrawing" Target="../drawings/vmlDrawing2.vml"/><Relationship Id="rId2" Type="http://schemas.openxmlformats.org/officeDocument/2006/relationships/hyperlink" Target="https://journals.lww.com/anesthesia-analgesia/Citation/9000/The_ultrasound_guided_triage__a_new_tool_for.95645.aspx" TargetMode="External"/><Relationship Id="rId1" Type="http://schemas.openxmlformats.org/officeDocument/2006/relationships/hyperlink" Target="https://doi.org/10.23750/abm.v91i2.9557" TargetMode="External"/><Relationship Id="rId6" Type="http://schemas.openxmlformats.org/officeDocument/2006/relationships/hyperlink" Target="https://doi.org/10.1016/j.prehos.2003.12.015" TargetMode="External"/><Relationship Id="rId11" Type="http://schemas.openxmlformats.org/officeDocument/2006/relationships/printerSettings" Target="../printerSettings/printerSettings4.bin"/><Relationship Id="rId5" Type="http://schemas.openxmlformats.org/officeDocument/2006/relationships/hyperlink" Target="https://europepmc.org/article/pmc/pmc7119060" TargetMode="External"/><Relationship Id="rId10" Type="http://schemas.openxmlformats.org/officeDocument/2006/relationships/hyperlink" Target="https://www.jems.com/2020/05/18/cuyahoga-falls-oh-gets-creative-during-pandemic/" TargetMode="External"/><Relationship Id="rId4" Type="http://schemas.openxmlformats.org/officeDocument/2006/relationships/hyperlink" Target="https://doi.org/10.1016/j.resuscitation.2005.12.007" TargetMode="External"/><Relationship Id="rId9" Type="http://schemas.openxmlformats.org/officeDocument/2006/relationships/hyperlink" Target="https://wwwnc.cdc.gov/eid/article/10/7/03-0608_artic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ColWidth="8.7109375" defaultRowHeight="12.75" x14ac:dyDescent="0.2"/>
  <cols>
    <col min="1" max="16384" width="8.7109375" style="15"/>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7109375" defaultRowHeight="12.75" x14ac:dyDescent="0.2"/>
  <cols>
    <col min="1" max="16384" width="8.7109375" style="15"/>
  </cols>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L501"/>
  <sheetViews>
    <sheetView workbookViewId="0">
      <pane xSplit="1" ySplit="3" topLeftCell="B54" activePane="bottomRight" state="frozen"/>
      <selection pane="topRight" activeCell="B1" sqref="B1"/>
      <selection pane="bottomLeft" activeCell="A4" sqref="A4"/>
      <selection pane="bottomRight" activeCell="AO63" sqref="AO63"/>
    </sheetView>
  </sheetViews>
  <sheetFormatPr defaultRowHeight="15" x14ac:dyDescent="0.25"/>
  <cols>
    <col min="1" max="1" width="9.85546875" customWidth="1"/>
    <col min="2" max="2" width="12.85546875" customWidth="1"/>
    <col min="3" max="4" width="10.7109375" customWidth="1"/>
    <col min="5" max="5" width="15.5703125" customWidth="1"/>
    <col min="8" max="8" width="19.7109375" customWidth="1"/>
    <col min="9" max="9" width="13.7109375" customWidth="1"/>
    <col min="10" max="10" width="39.7109375" customWidth="1"/>
    <col min="11" max="11" width="23.5703125" customWidth="1"/>
    <col min="12" max="12" width="43.28515625" customWidth="1"/>
    <col min="13" max="13" width="8.85546875" customWidth="1"/>
    <col min="14" max="14" width="12.42578125" customWidth="1"/>
    <col min="15" max="20" width="8.85546875" customWidth="1"/>
    <col min="21" max="21" width="11.140625" customWidth="1"/>
    <col min="22" max="22" width="8.85546875" customWidth="1"/>
    <col min="23" max="23" width="10.28515625" customWidth="1"/>
    <col min="24" max="24" width="8.85546875" customWidth="1"/>
    <col min="25" max="25" width="9.85546875" customWidth="1"/>
    <col min="26" max="26" width="8.85546875" customWidth="1"/>
    <col min="27" max="27" width="10.85546875" customWidth="1"/>
    <col min="28" max="28" width="10.7109375" customWidth="1"/>
    <col min="29" max="29" width="10.5703125" customWidth="1"/>
    <col min="30" max="31" width="10.28515625" customWidth="1"/>
    <col min="32" max="32" width="8.85546875" customWidth="1"/>
    <col min="33" max="33" width="9.7109375" customWidth="1"/>
    <col min="34" max="34" width="10.28515625" customWidth="1"/>
    <col min="35" max="37" width="8.85546875" customWidth="1"/>
    <col min="38" max="38" width="13.7109375" customWidth="1"/>
    <col min="39" max="39" width="8.85546875" customWidth="1"/>
    <col min="40" max="40" width="11.140625" customWidth="1"/>
    <col min="41" max="41" width="12.85546875" customWidth="1"/>
    <col min="42" max="42" width="8.85546875" customWidth="1"/>
    <col min="43" max="45" width="11.28515625" customWidth="1"/>
  </cols>
  <sheetData>
    <row r="1" spans="1:194" s="3" customFormat="1" ht="15" customHeight="1" thickBot="1" x14ac:dyDescent="0.25">
      <c r="A1" s="215" t="s">
        <v>639</v>
      </c>
      <c r="B1" s="215" t="s">
        <v>0</v>
      </c>
      <c r="C1" s="215" t="s">
        <v>696</v>
      </c>
      <c r="D1" s="215" t="s">
        <v>1</v>
      </c>
      <c r="E1" s="215" t="s">
        <v>2</v>
      </c>
      <c r="F1" s="215" t="s">
        <v>3</v>
      </c>
      <c r="G1" s="215" t="s">
        <v>653</v>
      </c>
      <c r="H1" s="215" t="s">
        <v>4</v>
      </c>
      <c r="I1" s="215" t="s">
        <v>5</v>
      </c>
      <c r="J1" s="215" t="s">
        <v>6</v>
      </c>
      <c r="K1" s="215" t="s">
        <v>7</v>
      </c>
      <c r="L1" s="215" t="s">
        <v>8</v>
      </c>
      <c r="M1" s="221" t="s">
        <v>656</v>
      </c>
      <c r="N1" s="222"/>
      <c r="O1" s="222"/>
      <c r="P1" s="222"/>
      <c r="Q1" s="222"/>
      <c r="R1" s="222"/>
      <c r="S1" s="222"/>
      <c r="T1" s="222"/>
      <c r="U1" s="222"/>
      <c r="V1" s="222"/>
      <c r="W1" s="222"/>
      <c r="X1" s="222"/>
      <c r="Y1" s="222"/>
      <c r="Z1" s="222"/>
      <c r="AA1" s="223"/>
      <c r="AB1" s="224" t="s">
        <v>9</v>
      </c>
      <c r="AC1" s="225"/>
      <c r="AD1" s="225"/>
      <c r="AE1" s="225"/>
      <c r="AF1" s="225"/>
      <c r="AG1" s="225"/>
      <c r="AH1" s="226"/>
      <c r="AI1" s="227" t="s">
        <v>657</v>
      </c>
      <c r="AJ1" s="228"/>
      <c r="AK1" s="228"/>
      <c r="AL1" s="228"/>
      <c r="AM1" s="228"/>
      <c r="AN1" s="228"/>
      <c r="AO1" s="228"/>
      <c r="AP1" s="229"/>
      <c r="AQ1" s="213" t="s">
        <v>662</v>
      </c>
      <c r="AR1" s="213" t="s">
        <v>661</v>
      </c>
      <c r="AS1" s="213" t="s">
        <v>42</v>
      </c>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2"/>
      <c r="FX1" s="2"/>
      <c r="FY1" s="2"/>
      <c r="FZ1" s="2"/>
      <c r="GA1" s="2"/>
      <c r="GB1" s="2"/>
      <c r="GC1" s="2"/>
      <c r="GD1" s="2"/>
      <c r="GE1" s="2"/>
      <c r="GF1" s="2"/>
      <c r="GG1" s="2"/>
      <c r="GH1" s="2"/>
      <c r="GI1" s="2"/>
      <c r="GJ1" s="2"/>
      <c r="GK1" s="2"/>
      <c r="GL1" s="2"/>
    </row>
    <row r="2" spans="1:194" s="3" customFormat="1" ht="13.5" thickTop="1" x14ac:dyDescent="0.2">
      <c r="A2" s="215"/>
      <c r="B2" s="215"/>
      <c r="C2" s="215"/>
      <c r="D2" s="215"/>
      <c r="E2" s="215"/>
      <c r="F2" s="215"/>
      <c r="G2" s="215"/>
      <c r="H2" s="215"/>
      <c r="I2" s="215"/>
      <c r="J2" s="215"/>
      <c r="K2" s="215"/>
      <c r="L2" s="215"/>
      <c r="M2" s="220" t="s">
        <v>10</v>
      </c>
      <c r="N2" s="218"/>
      <c r="O2" s="216" t="s">
        <v>654</v>
      </c>
      <c r="P2" s="217"/>
      <c r="Q2" s="217"/>
      <c r="R2" s="217"/>
      <c r="S2" s="217"/>
      <c r="T2" s="217"/>
      <c r="U2" s="217"/>
      <c r="V2" s="217"/>
      <c r="W2" s="218"/>
      <c r="X2" s="216" t="s">
        <v>655</v>
      </c>
      <c r="Y2" s="217"/>
      <c r="Z2" s="217"/>
      <c r="AA2" s="219"/>
      <c r="AB2" s="233" t="s">
        <v>12</v>
      </c>
      <c r="AC2" s="234"/>
      <c r="AD2" s="234"/>
      <c r="AE2" s="235"/>
      <c r="AF2" s="236" t="s">
        <v>658</v>
      </c>
      <c r="AG2" s="234"/>
      <c r="AH2" s="237"/>
      <c r="AI2" s="230"/>
      <c r="AJ2" s="231"/>
      <c r="AK2" s="231"/>
      <c r="AL2" s="231"/>
      <c r="AM2" s="231"/>
      <c r="AN2" s="231"/>
      <c r="AO2" s="231"/>
      <c r="AP2" s="232"/>
      <c r="AQ2" s="213"/>
      <c r="AR2" s="213"/>
      <c r="AS2" s="213"/>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2"/>
      <c r="FX2" s="2"/>
      <c r="FY2" s="2"/>
      <c r="FZ2" s="2"/>
      <c r="GA2" s="2"/>
      <c r="GB2" s="2"/>
      <c r="GC2" s="2"/>
      <c r="GD2" s="2"/>
      <c r="GE2" s="2"/>
      <c r="GF2" s="2"/>
      <c r="GG2" s="2"/>
      <c r="GH2" s="2"/>
      <c r="GI2" s="2"/>
      <c r="GJ2" s="2"/>
      <c r="GK2" s="2"/>
      <c r="GL2" s="2"/>
    </row>
    <row r="3" spans="1:194" s="6" customFormat="1" ht="64.900000000000006" customHeight="1" x14ac:dyDescent="0.25">
      <c r="A3" s="215"/>
      <c r="B3" s="215"/>
      <c r="C3" s="215"/>
      <c r="D3" s="215"/>
      <c r="E3" s="215"/>
      <c r="F3" s="215"/>
      <c r="G3" s="215"/>
      <c r="H3" s="215"/>
      <c r="I3" s="215"/>
      <c r="J3" s="215"/>
      <c r="K3" s="215"/>
      <c r="L3" s="215"/>
      <c r="M3" s="53" t="s">
        <v>13</v>
      </c>
      <c r="N3" s="54" t="s">
        <v>14</v>
      </c>
      <c r="O3" s="54" t="s">
        <v>15</v>
      </c>
      <c r="P3" s="54" t="s">
        <v>16</v>
      </c>
      <c r="Q3" s="54" t="s">
        <v>17</v>
      </c>
      <c r="R3" s="54" t="s">
        <v>18</v>
      </c>
      <c r="S3" s="54" t="s">
        <v>19</v>
      </c>
      <c r="T3" s="54" t="s">
        <v>20</v>
      </c>
      <c r="U3" s="54" t="s">
        <v>21</v>
      </c>
      <c r="V3" s="55" t="s">
        <v>22</v>
      </c>
      <c r="W3" s="56" t="s">
        <v>23</v>
      </c>
      <c r="X3" s="54" t="s">
        <v>24</v>
      </c>
      <c r="Y3" s="57" t="s">
        <v>25</v>
      </c>
      <c r="Z3" s="54" t="s">
        <v>26</v>
      </c>
      <c r="AA3" s="58" t="s">
        <v>27</v>
      </c>
      <c r="AB3" s="59" t="s">
        <v>11</v>
      </c>
      <c r="AC3" s="54" t="s">
        <v>28</v>
      </c>
      <c r="AD3" s="57" t="s">
        <v>29</v>
      </c>
      <c r="AE3" s="54" t="s">
        <v>30</v>
      </c>
      <c r="AF3" s="54" t="s">
        <v>31</v>
      </c>
      <c r="AG3" s="54" t="s">
        <v>32</v>
      </c>
      <c r="AH3" s="58" t="s">
        <v>33</v>
      </c>
      <c r="AI3" s="53" t="s">
        <v>34</v>
      </c>
      <c r="AJ3" s="60" t="s">
        <v>35</v>
      </c>
      <c r="AK3" s="54" t="s">
        <v>36</v>
      </c>
      <c r="AL3" s="54" t="s">
        <v>37</v>
      </c>
      <c r="AM3" s="54" t="s">
        <v>38</v>
      </c>
      <c r="AN3" s="54" t="s">
        <v>39</v>
      </c>
      <c r="AO3" s="54" t="s">
        <v>40</v>
      </c>
      <c r="AP3" s="61" t="s">
        <v>41</v>
      </c>
      <c r="AQ3" s="214"/>
      <c r="AR3" s="214"/>
      <c r="AS3" s="21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5"/>
      <c r="FX3" s="5"/>
      <c r="FY3" s="5"/>
      <c r="FZ3" s="5"/>
      <c r="GA3" s="5"/>
      <c r="GB3" s="5"/>
      <c r="GC3" s="5"/>
      <c r="GD3" s="5"/>
      <c r="GE3" s="5"/>
      <c r="GF3" s="5"/>
      <c r="GG3" s="5"/>
      <c r="GH3" s="5"/>
      <c r="GI3" s="5"/>
      <c r="GJ3" s="5"/>
      <c r="GK3" s="5"/>
      <c r="GL3" s="5"/>
    </row>
    <row r="4" spans="1:194" s="9" customFormat="1" ht="12.4" customHeight="1" x14ac:dyDescent="0.25">
      <c r="A4" s="62">
        <v>1</v>
      </c>
      <c r="B4" s="63" t="s">
        <v>43</v>
      </c>
      <c r="C4" s="63" t="s">
        <v>44</v>
      </c>
      <c r="D4" s="63" t="s">
        <v>686</v>
      </c>
      <c r="E4" s="64" t="s">
        <v>45</v>
      </c>
      <c r="F4" s="65" t="s">
        <v>46</v>
      </c>
      <c r="G4" s="65" t="s">
        <v>47</v>
      </c>
      <c r="H4" s="66" t="s">
        <v>48</v>
      </c>
      <c r="I4" s="67">
        <v>43896</v>
      </c>
      <c r="J4" s="68" t="s">
        <v>49</v>
      </c>
      <c r="K4" s="69" t="s">
        <v>50</v>
      </c>
      <c r="L4" s="69" t="s">
        <v>51</v>
      </c>
      <c r="M4" s="70"/>
      <c r="N4" s="71">
        <v>1</v>
      </c>
      <c r="O4" s="71"/>
      <c r="P4" s="71">
        <v>1</v>
      </c>
      <c r="Q4" s="71"/>
      <c r="R4" s="71"/>
      <c r="S4" s="71"/>
      <c r="T4" s="71"/>
      <c r="U4" s="71"/>
      <c r="V4" s="71"/>
      <c r="W4" s="72"/>
      <c r="X4" s="71"/>
      <c r="Y4" s="73">
        <v>1</v>
      </c>
      <c r="Z4" s="71"/>
      <c r="AA4" s="72"/>
      <c r="AB4" s="74">
        <v>1</v>
      </c>
      <c r="AC4" s="75"/>
      <c r="AD4" s="73"/>
      <c r="AE4" s="71">
        <v>1</v>
      </c>
      <c r="AF4" s="71"/>
      <c r="AG4" s="71"/>
      <c r="AH4" s="72"/>
      <c r="AI4" s="76">
        <v>1</v>
      </c>
      <c r="AJ4" s="77">
        <v>1</v>
      </c>
      <c r="AK4" s="71"/>
      <c r="AL4" s="71">
        <v>1</v>
      </c>
      <c r="AM4" s="71">
        <v>1</v>
      </c>
      <c r="AN4" s="71">
        <v>1</v>
      </c>
      <c r="AO4" s="71">
        <v>1</v>
      </c>
      <c r="AP4" s="78">
        <v>1</v>
      </c>
      <c r="AQ4" s="79">
        <f t="shared" ref="AQ4:AQ35" si="0">SUM(M4:AP4)</f>
        <v>12</v>
      </c>
      <c r="AR4" s="80">
        <f>AQ4/(COLUMNS(M4:AP4))</f>
        <v>0.4</v>
      </c>
      <c r="AS4" s="79"/>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8"/>
      <c r="FX4" s="8"/>
      <c r="FY4" s="8"/>
      <c r="FZ4" s="8"/>
      <c r="GA4" s="8"/>
      <c r="GB4" s="8"/>
      <c r="GC4" s="8"/>
      <c r="GD4" s="8"/>
      <c r="GE4" s="8"/>
      <c r="GF4" s="8"/>
      <c r="GG4" s="8"/>
      <c r="GH4" s="8"/>
      <c r="GI4" s="8"/>
      <c r="GJ4" s="8"/>
      <c r="GK4" s="8"/>
      <c r="GL4" s="8"/>
    </row>
    <row r="5" spans="1:194" s="9" customFormat="1" ht="12.4" customHeight="1" x14ac:dyDescent="0.25">
      <c r="A5" s="81">
        <v>2</v>
      </c>
      <c r="B5" s="81" t="s">
        <v>43</v>
      </c>
      <c r="C5" s="81" t="s">
        <v>44</v>
      </c>
      <c r="D5" s="63" t="s">
        <v>686</v>
      </c>
      <c r="E5" s="82" t="s">
        <v>52</v>
      </c>
      <c r="F5" s="83" t="s">
        <v>46</v>
      </c>
      <c r="G5" s="83" t="s">
        <v>53</v>
      </c>
      <c r="H5" s="66" t="s">
        <v>54</v>
      </c>
      <c r="I5" s="84">
        <v>43900</v>
      </c>
      <c r="J5" s="68" t="s">
        <v>55</v>
      </c>
      <c r="K5" s="69" t="s">
        <v>50</v>
      </c>
      <c r="L5" s="69" t="s">
        <v>51</v>
      </c>
      <c r="M5" s="70"/>
      <c r="N5" s="71"/>
      <c r="O5" s="71">
        <v>1</v>
      </c>
      <c r="P5" s="71">
        <v>1</v>
      </c>
      <c r="Q5" s="71"/>
      <c r="R5" s="71"/>
      <c r="S5" s="71"/>
      <c r="T5" s="71">
        <v>1</v>
      </c>
      <c r="U5" s="71">
        <v>1</v>
      </c>
      <c r="V5" s="71">
        <v>1</v>
      </c>
      <c r="W5" s="72">
        <v>1</v>
      </c>
      <c r="X5" s="71">
        <v>1</v>
      </c>
      <c r="Y5" s="73"/>
      <c r="Z5" s="71"/>
      <c r="AA5" s="72"/>
      <c r="AB5" s="74">
        <v>1</v>
      </c>
      <c r="AC5" s="75"/>
      <c r="AD5" s="73">
        <v>1</v>
      </c>
      <c r="AE5" s="71"/>
      <c r="AF5" s="71">
        <v>1</v>
      </c>
      <c r="AG5" s="71"/>
      <c r="AH5" s="72"/>
      <c r="AI5" s="76">
        <v>1</v>
      </c>
      <c r="AJ5" s="77"/>
      <c r="AK5" s="71"/>
      <c r="AL5" s="71"/>
      <c r="AM5" s="71"/>
      <c r="AN5" s="71"/>
      <c r="AO5" s="71">
        <v>1</v>
      </c>
      <c r="AP5" s="85"/>
      <c r="AQ5" s="79">
        <f t="shared" si="0"/>
        <v>12</v>
      </c>
      <c r="AR5" s="80">
        <f t="shared" ref="AR5:AR68" si="1">AQ5/(COLUMNS(M5:AP5))</f>
        <v>0.4</v>
      </c>
      <c r="AS5" s="79"/>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8"/>
      <c r="FX5" s="8"/>
      <c r="FY5" s="8"/>
      <c r="FZ5" s="8"/>
      <c r="GA5" s="8"/>
      <c r="GB5" s="8"/>
      <c r="GC5" s="8"/>
      <c r="GD5" s="8"/>
      <c r="GE5" s="8"/>
      <c r="GF5" s="8"/>
      <c r="GG5" s="8"/>
      <c r="GH5" s="8"/>
      <c r="GI5" s="8"/>
      <c r="GJ5" s="8"/>
      <c r="GK5" s="8"/>
      <c r="GL5" s="8"/>
    </row>
    <row r="6" spans="1:194" s="9" customFormat="1" ht="12.4" customHeight="1" x14ac:dyDescent="0.25">
      <c r="A6" s="81">
        <v>3</v>
      </c>
      <c r="B6" s="63" t="s">
        <v>43</v>
      </c>
      <c r="C6" s="63" t="s">
        <v>44</v>
      </c>
      <c r="D6" s="63" t="s">
        <v>686</v>
      </c>
      <c r="E6" s="64" t="s">
        <v>52</v>
      </c>
      <c r="F6" s="65" t="s">
        <v>46</v>
      </c>
      <c r="G6" s="83" t="s">
        <v>53</v>
      </c>
      <c r="H6" s="66" t="s">
        <v>56</v>
      </c>
      <c r="I6" s="67">
        <v>43956</v>
      </c>
      <c r="J6" s="68" t="s">
        <v>57</v>
      </c>
      <c r="K6" s="86" t="s">
        <v>58</v>
      </c>
      <c r="L6" s="86" t="s">
        <v>59</v>
      </c>
      <c r="M6" s="70"/>
      <c r="N6" s="71"/>
      <c r="O6" s="71"/>
      <c r="P6" s="71"/>
      <c r="Q6" s="71"/>
      <c r="R6" s="71"/>
      <c r="S6" s="71"/>
      <c r="T6" s="71"/>
      <c r="U6" s="71"/>
      <c r="V6" s="71"/>
      <c r="W6" s="72"/>
      <c r="X6" s="71"/>
      <c r="Y6" s="73"/>
      <c r="Z6" s="71"/>
      <c r="AA6" s="72"/>
      <c r="AB6" s="74"/>
      <c r="AC6" s="75"/>
      <c r="AD6" s="73"/>
      <c r="AE6" s="71"/>
      <c r="AF6" s="71"/>
      <c r="AG6" s="71"/>
      <c r="AH6" s="72"/>
      <c r="AI6" s="76"/>
      <c r="AJ6" s="77">
        <v>1</v>
      </c>
      <c r="AK6" s="71"/>
      <c r="AL6" s="71"/>
      <c r="AM6" s="71"/>
      <c r="AN6" s="71"/>
      <c r="AO6" s="71"/>
      <c r="AP6" s="78"/>
      <c r="AQ6" s="79">
        <f t="shared" si="0"/>
        <v>1</v>
      </c>
      <c r="AR6" s="80">
        <f t="shared" si="1"/>
        <v>3.3333333333333333E-2</v>
      </c>
      <c r="AS6" s="79"/>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8"/>
      <c r="FX6" s="8"/>
      <c r="FY6" s="8"/>
      <c r="FZ6" s="8"/>
      <c r="GA6" s="8"/>
      <c r="GB6" s="8"/>
      <c r="GC6" s="8"/>
      <c r="GD6" s="8"/>
      <c r="GE6" s="8"/>
      <c r="GF6" s="8"/>
      <c r="GG6" s="8"/>
      <c r="GH6" s="8"/>
      <c r="GI6" s="8"/>
      <c r="GJ6" s="8"/>
      <c r="GK6" s="8"/>
      <c r="GL6" s="8"/>
    </row>
    <row r="7" spans="1:194" s="9" customFormat="1" ht="12.4" customHeight="1" x14ac:dyDescent="0.25">
      <c r="A7" s="81">
        <v>4</v>
      </c>
      <c r="B7" s="63" t="s">
        <v>43</v>
      </c>
      <c r="C7" s="63" t="s">
        <v>44</v>
      </c>
      <c r="D7" s="63" t="s">
        <v>686</v>
      </c>
      <c r="E7" s="64" t="s">
        <v>60</v>
      </c>
      <c r="F7" s="65" t="s">
        <v>46</v>
      </c>
      <c r="G7" s="65" t="s">
        <v>90</v>
      </c>
      <c r="H7" s="66" t="s">
        <v>61</v>
      </c>
      <c r="I7" s="67" t="s">
        <v>62</v>
      </c>
      <c r="J7" s="68" t="s">
        <v>63</v>
      </c>
      <c r="K7" s="86" t="s">
        <v>58</v>
      </c>
      <c r="L7" s="86" t="s">
        <v>59</v>
      </c>
      <c r="M7" s="70"/>
      <c r="N7" s="71"/>
      <c r="O7" s="71"/>
      <c r="P7" s="71"/>
      <c r="Q7" s="71"/>
      <c r="R7" s="71"/>
      <c r="S7" s="71"/>
      <c r="T7" s="71"/>
      <c r="U7" s="71"/>
      <c r="V7" s="71"/>
      <c r="W7" s="72"/>
      <c r="X7" s="71"/>
      <c r="Y7" s="73"/>
      <c r="Z7" s="71"/>
      <c r="AA7" s="72"/>
      <c r="AB7" s="74"/>
      <c r="AC7" s="75"/>
      <c r="AD7" s="73"/>
      <c r="AE7" s="71"/>
      <c r="AF7" s="71"/>
      <c r="AG7" s="71"/>
      <c r="AH7" s="72"/>
      <c r="AI7" s="76">
        <v>1</v>
      </c>
      <c r="AJ7" s="77">
        <v>1</v>
      </c>
      <c r="AK7" s="71"/>
      <c r="AL7" s="71"/>
      <c r="AM7" s="71"/>
      <c r="AN7" s="71"/>
      <c r="AO7" s="71"/>
      <c r="AP7" s="78"/>
      <c r="AQ7" s="79">
        <f t="shared" si="0"/>
        <v>2</v>
      </c>
      <c r="AR7" s="80">
        <f t="shared" si="1"/>
        <v>6.6666666666666666E-2</v>
      </c>
      <c r="AS7" s="79"/>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8"/>
      <c r="FX7" s="8"/>
      <c r="FY7" s="8"/>
      <c r="FZ7" s="8"/>
      <c r="GA7" s="8"/>
      <c r="GB7" s="8"/>
      <c r="GC7" s="8"/>
      <c r="GD7" s="8"/>
      <c r="GE7" s="8"/>
      <c r="GF7" s="8"/>
      <c r="GG7" s="8"/>
      <c r="GH7" s="8"/>
      <c r="GI7" s="8"/>
      <c r="GJ7" s="8"/>
      <c r="GK7" s="8"/>
      <c r="GL7" s="8"/>
    </row>
    <row r="8" spans="1:194" s="9" customFormat="1" ht="12.4" customHeight="1" x14ac:dyDescent="0.25">
      <c r="A8" s="81">
        <v>5</v>
      </c>
      <c r="B8" s="63" t="s">
        <v>43</v>
      </c>
      <c r="C8" s="63" t="s">
        <v>44</v>
      </c>
      <c r="D8" s="63" t="s">
        <v>686</v>
      </c>
      <c r="E8" s="64" t="s">
        <v>64</v>
      </c>
      <c r="F8" s="65" t="s">
        <v>46</v>
      </c>
      <c r="G8" s="65" t="s">
        <v>90</v>
      </c>
      <c r="H8" s="66" t="s">
        <v>65</v>
      </c>
      <c r="I8" s="67">
        <v>43950</v>
      </c>
      <c r="J8" s="68" t="s">
        <v>66</v>
      </c>
      <c r="K8" s="87" t="s">
        <v>67</v>
      </c>
      <c r="L8" s="87" t="s">
        <v>15</v>
      </c>
      <c r="M8" s="70"/>
      <c r="N8" s="71"/>
      <c r="O8" s="71">
        <v>1</v>
      </c>
      <c r="P8" s="71"/>
      <c r="Q8" s="71"/>
      <c r="R8" s="71"/>
      <c r="S8" s="71"/>
      <c r="T8" s="71"/>
      <c r="U8" s="71"/>
      <c r="V8" s="71"/>
      <c r="W8" s="72"/>
      <c r="X8" s="71"/>
      <c r="Y8" s="73"/>
      <c r="Z8" s="71"/>
      <c r="AA8" s="72"/>
      <c r="AB8" s="74"/>
      <c r="AC8" s="75"/>
      <c r="AD8" s="73"/>
      <c r="AE8" s="71"/>
      <c r="AF8" s="71"/>
      <c r="AG8" s="71"/>
      <c r="AH8" s="72"/>
      <c r="AI8" s="76"/>
      <c r="AJ8" s="77"/>
      <c r="AK8" s="71"/>
      <c r="AL8" s="71"/>
      <c r="AM8" s="71"/>
      <c r="AN8" s="71"/>
      <c r="AO8" s="71"/>
      <c r="AP8" s="78"/>
      <c r="AQ8" s="79">
        <f t="shared" si="0"/>
        <v>1</v>
      </c>
      <c r="AR8" s="80">
        <f t="shared" si="1"/>
        <v>3.3333333333333333E-2</v>
      </c>
      <c r="AS8" s="79"/>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8"/>
      <c r="FX8" s="8"/>
      <c r="FY8" s="8"/>
      <c r="FZ8" s="8"/>
      <c r="GA8" s="8"/>
      <c r="GB8" s="8"/>
      <c r="GC8" s="8"/>
      <c r="GD8" s="8"/>
      <c r="GE8" s="8"/>
      <c r="GF8" s="8"/>
      <c r="GG8" s="8"/>
      <c r="GH8" s="8"/>
      <c r="GI8" s="8"/>
      <c r="GJ8" s="8"/>
      <c r="GK8" s="8"/>
      <c r="GL8" s="8"/>
    </row>
    <row r="9" spans="1:194" s="9" customFormat="1" ht="12.4" customHeight="1" x14ac:dyDescent="0.25">
      <c r="A9" s="81">
        <v>6</v>
      </c>
      <c r="B9" s="63" t="s">
        <v>43</v>
      </c>
      <c r="C9" s="63" t="s">
        <v>44</v>
      </c>
      <c r="D9" s="63" t="s">
        <v>686</v>
      </c>
      <c r="E9" s="64" t="s">
        <v>64</v>
      </c>
      <c r="F9" s="65" t="s">
        <v>46</v>
      </c>
      <c r="G9" s="65" t="s">
        <v>90</v>
      </c>
      <c r="H9" s="66" t="s">
        <v>68</v>
      </c>
      <c r="I9" s="67">
        <v>43942</v>
      </c>
      <c r="J9" s="68" t="s">
        <v>69</v>
      </c>
      <c r="K9" s="87" t="s">
        <v>67</v>
      </c>
      <c r="L9" s="87" t="s">
        <v>15</v>
      </c>
      <c r="M9" s="70"/>
      <c r="N9" s="71"/>
      <c r="O9" s="71">
        <v>1</v>
      </c>
      <c r="P9" s="71"/>
      <c r="Q9" s="71"/>
      <c r="R9" s="71"/>
      <c r="S9" s="71"/>
      <c r="T9" s="71"/>
      <c r="U9" s="71"/>
      <c r="V9" s="71"/>
      <c r="W9" s="72"/>
      <c r="X9" s="71"/>
      <c r="Y9" s="73"/>
      <c r="Z9" s="71"/>
      <c r="AA9" s="72"/>
      <c r="AB9" s="74"/>
      <c r="AC9" s="75"/>
      <c r="AD9" s="73"/>
      <c r="AE9" s="71"/>
      <c r="AF9" s="71"/>
      <c r="AG9" s="71"/>
      <c r="AH9" s="72"/>
      <c r="AI9" s="76"/>
      <c r="AJ9" s="77"/>
      <c r="AK9" s="71"/>
      <c r="AL9" s="71"/>
      <c r="AM9" s="71"/>
      <c r="AN9" s="71"/>
      <c r="AO9" s="71"/>
      <c r="AP9" s="78"/>
      <c r="AQ9" s="79">
        <f t="shared" si="0"/>
        <v>1</v>
      </c>
      <c r="AR9" s="80">
        <f t="shared" si="1"/>
        <v>3.3333333333333333E-2</v>
      </c>
      <c r="AS9" s="79"/>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8"/>
      <c r="FX9" s="8"/>
      <c r="FY9" s="8"/>
      <c r="FZ9" s="8"/>
      <c r="GA9" s="8"/>
      <c r="GB9" s="8"/>
      <c r="GC9" s="8"/>
      <c r="GD9" s="8"/>
      <c r="GE9" s="8"/>
      <c r="GF9" s="8"/>
      <c r="GG9" s="8"/>
      <c r="GH9" s="8"/>
      <c r="GI9" s="8"/>
      <c r="GJ9" s="8"/>
      <c r="GK9" s="8"/>
      <c r="GL9" s="8"/>
    </row>
    <row r="10" spans="1:194" s="9" customFormat="1" ht="12.4" customHeight="1" x14ac:dyDescent="0.25">
      <c r="A10" s="81">
        <v>7</v>
      </c>
      <c r="B10" s="63" t="s">
        <v>43</v>
      </c>
      <c r="C10" s="63" t="s">
        <v>44</v>
      </c>
      <c r="D10" s="63" t="s">
        <v>686</v>
      </c>
      <c r="E10" s="64" t="s">
        <v>64</v>
      </c>
      <c r="F10" s="65" t="s">
        <v>46</v>
      </c>
      <c r="G10" s="65" t="s">
        <v>90</v>
      </c>
      <c r="H10" s="66" t="s">
        <v>70</v>
      </c>
      <c r="I10" s="67">
        <v>43958</v>
      </c>
      <c r="J10" s="68" t="s">
        <v>71</v>
      </c>
      <c r="K10" s="87" t="s">
        <v>67</v>
      </c>
      <c r="L10" s="87" t="s">
        <v>72</v>
      </c>
      <c r="M10" s="70"/>
      <c r="N10" s="71"/>
      <c r="O10" s="71"/>
      <c r="P10" s="71">
        <v>1</v>
      </c>
      <c r="Q10" s="71">
        <v>1</v>
      </c>
      <c r="R10" s="71"/>
      <c r="S10" s="71"/>
      <c r="T10" s="71"/>
      <c r="U10" s="71"/>
      <c r="V10" s="71"/>
      <c r="W10" s="72"/>
      <c r="X10" s="71"/>
      <c r="Y10" s="73">
        <v>1</v>
      </c>
      <c r="Z10" s="71"/>
      <c r="AA10" s="72"/>
      <c r="AB10" s="74"/>
      <c r="AC10" s="75"/>
      <c r="AD10" s="73"/>
      <c r="AE10" s="71"/>
      <c r="AF10" s="71"/>
      <c r="AG10" s="71"/>
      <c r="AH10" s="72"/>
      <c r="AI10" s="76">
        <v>1</v>
      </c>
      <c r="AJ10" s="77"/>
      <c r="AK10" s="71"/>
      <c r="AL10" s="71"/>
      <c r="AM10" s="71"/>
      <c r="AN10" s="71"/>
      <c r="AO10" s="71"/>
      <c r="AP10" s="78"/>
      <c r="AQ10" s="79">
        <f t="shared" si="0"/>
        <v>4</v>
      </c>
      <c r="AR10" s="80">
        <f t="shared" si="1"/>
        <v>0.13333333333333333</v>
      </c>
      <c r="AS10" s="79"/>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8"/>
      <c r="FX10" s="8"/>
      <c r="FY10" s="8"/>
      <c r="FZ10" s="8"/>
      <c r="GA10" s="8"/>
      <c r="GB10" s="8"/>
      <c r="GC10" s="8"/>
      <c r="GD10" s="8"/>
      <c r="GE10" s="8"/>
      <c r="GF10" s="8"/>
      <c r="GG10" s="8"/>
      <c r="GH10" s="8"/>
      <c r="GI10" s="8"/>
      <c r="GJ10" s="8"/>
      <c r="GK10" s="8"/>
      <c r="GL10" s="8"/>
    </row>
    <row r="11" spans="1:194" s="9" customFormat="1" ht="12.4" customHeight="1" x14ac:dyDescent="0.25">
      <c r="A11" s="81">
        <v>8</v>
      </c>
      <c r="B11" s="63" t="s">
        <v>43</v>
      </c>
      <c r="C11" s="63" t="s">
        <v>44</v>
      </c>
      <c r="D11" s="63" t="s">
        <v>686</v>
      </c>
      <c r="E11" s="64" t="s">
        <v>64</v>
      </c>
      <c r="F11" s="65" t="s">
        <v>46</v>
      </c>
      <c r="G11" s="65" t="s">
        <v>90</v>
      </c>
      <c r="H11" s="66" t="s">
        <v>73</v>
      </c>
      <c r="I11" s="67">
        <v>43946</v>
      </c>
      <c r="J11" s="68" t="s">
        <v>74</v>
      </c>
      <c r="K11" s="86" t="s">
        <v>58</v>
      </c>
      <c r="L11" s="86" t="s">
        <v>59</v>
      </c>
      <c r="M11" s="70"/>
      <c r="N11" s="71"/>
      <c r="O11" s="71"/>
      <c r="P11" s="71"/>
      <c r="Q11" s="71"/>
      <c r="R11" s="71"/>
      <c r="S11" s="71"/>
      <c r="T11" s="71"/>
      <c r="U11" s="71"/>
      <c r="V11" s="71"/>
      <c r="W11" s="72"/>
      <c r="X11" s="71"/>
      <c r="Y11" s="73"/>
      <c r="Z11" s="71"/>
      <c r="AA11" s="72"/>
      <c r="AB11" s="74"/>
      <c r="AC11" s="75"/>
      <c r="AD11" s="73"/>
      <c r="AE11" s="71"/>
      <c r="AF11" s="71"/>
      <c r="AG11" s="71"/>
      <c r="AH11" s="72"/>
      <c r="AI11" s="76"/>
      <c r="AJ11" s="77">
        <v>1</v>
      </c>
      <c r="AK11" s="71"/>
      <c r="AL11" s="71"/>
      <c r="AM11" s="71"/>
      <c r="AN11" s="71"/>
      <c r="AO11" s="71"/>
      <c r="AP11" s="78"/>
      <c r="AQ11" s="79">
        <f t="shared" si="0"/>
        <v>1</v>
      </c>
      <c r="AR11" s="80">
        <f t="shared" si="1"/>
        <v>3.3333333333333333E-2</v>
      </c>
      <c r="AS11" s="79"/>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8"/>
      <c r="FX11" s="8"/>
      <c r="FY11" s="8"/>
      <c r="FZ11" s="8"/>
      <c r="GA11" s="8"/>
      <c r="GB11" s="8"/>
      <c r="GC11" s="8"/>
      <c r="GD11" s="8"/>
      <c r="GE11" s="8"/>
      <c r="GF11" s="8"/>
      <c r="GG11" s="8"/>
      <c r="GH11" s="8"/>
      <c r="GI11" s="8"/>
      <c r="GJ11" s="8"/>
      <c r="GK11" s="8"/>
      <c r="GL11" s="8"/>
    </row>
    <row r="12" spans="1:194" s="9" customFormat="1" ht="12.4" customHeight="1" x14ac:dyDescent="0.25">
      <c r="A12" s="81">
        <v>9</v>
      </c>
      <c r="B12" s="63" t="s">
        <v>43</v>
      </c>
      <c r="C12" s="63" t="s">
        <v>44</v>
      </c>
      <c r="D12" s="63" t="s">
        <v>686</v>
      </c>
      <c r="E12" s="64" t="s">
        <v>64</v>
      </c>
      <c r="F12" s="65" t="s">
        <v>46</v>
      </c>
      <c r="G12" s="65" t="s">
        <v>90</v>
      </c>
      <c r="H12" s="66" t="s">
        <v>75</v>
      </c>
      <c r="I12" s="67">
        <v>43946</v>
      </c>
      <c r="J12" s="68" t="s">
        <v>76</v>
      </c>
      <c r="K12" s="86" t="s">
        <v>58</v>
      </c>
      <c r="L12" s="86" t="s">
        <v>59</v>
      </c>
      <c r="M12" s="70"/>
      <c r="N12" s="71"/>
      <c r="O12" s="71"/>
      <c r="P12" s="71"/>
      <c r="Q12" s="71"/>
      <c r="R12" s="71"/>
      <c r="S12" s="71"/>
      <c r="T12" s="71"/>
      <c r="U12" s="71"/>
      <c r="V12" s="71"/>
      <c r="W12" s="72"/>
      <c r="X12" s="71"/>
      <c r="Y12" s="73"/>
      <c r="Z12" s="71"/>
      <c r="AA12" s="72"/>
      <c r="AB12" s="74"/>
      <c r="AC12" s="75"/>
      <c r="AD12" s="73"/>
      <c r="AE12" s="71"/>
      <c r="AF12" s="71"/>
      <c r="AG12" s="71"/>
      <c r="AH12" s="72"/>
      <c r="AI12" s="76"/>
      <c r="AJ12" s="77">
        <v>1</v>
      </c>
      <c r="AK12" s="71"/>
      <c r="AL12" s="71"/>
      <c r="AM12" s="71"/>
      <c r="AN12" s="71"/>
      <c r="AO12" s="71"/>
      <c r="AP12" s="78"/>
      <c r="AQ12" s="79">
        <f t="shared" si="0"/>
        <v>1</v>
      </c>
      <c r="AR12" s="80">
        <f t="shared" si="1"/>
        <v>3.3333333333333333E-2</v>
      </c>
      <c r="AS12" s="79"/>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8"/>
      <c r="FX12" s="8"/>
      <c r="FY12" s="8"/>
      <c r="FZ12" s="8"/>
      <c r="GA12" s="8"/>
      <c r="GB12" s="8"/>
      <c r="GC12" s="8"/>
      <c r="GD12" s="8"/>
      <c r="GE12" s="8"/>
      <c r="GF12" s="8"/>
      <c r="GG12" s="8"/>
      <c r="GH12" s="8"/>
      <c r="GI12" s="8"/>
      <c r="GJ12" s="8"/>
      <c r="GK12" s="8"/>
      <c r="GL12" s="8"/>
    </row>
    <row r="13" spans="1:194" s="9" customFormat="1" ht="12.4" customHeight="1" x14ac:dyDescent="0.25">
      <c r="A13" s="81">
        <v>10</v>
      </c>
      <c r="B13" s="63" t="s">
        <v>43</v>
      </c>
      <c r="C13" s="63" t="s">
        <v>44</v>
      </c>
      <c r="D13" s="63" t="s">
        <v>686</v>
      </c>
      <c r="E13" s="64" t="s">
        <v>64</v>
      </c>
      <c r="F13" s="65" t="s">
        <v>46</v>
      </c>
      <c r="G13" s="65" t="s">
        <v>90</v>
      </c>
      <c r="H13" s="66" t="s">
        <v>77</v>
      </c>
      <c r="I13" s="67">
        <v>43946</v>
      </c>
      <c r="J13" s="68" t="s">
        <v>78</v>
      </c>
      <c r="K13" s="86" t="s">
        <v>58</v>
      </c>
      <c r="L13" s="86" t="s">
        <v>59</v>
      </c>
      <c r="M13" s="70"/>
      <c r="N13" s="71"/>
      <c r="O13" s="71"/>
      <c r="P13" s="71"/>
      <c r="Q13" s="71"/>
      <c r="R13" s="71"/>
      <c r="S13" s="71"/>
      <c r="T13" s="71"/>
      <c r="U13" s="71"/>
      <c r="V13" s="71"/>
      <c r="W13" s="72"/>
      <c r="X13" s="71"/>
      <c r="Y13" s="73"/>
      <c r="Z13" s="71"/>
      <c r="AA13" s="72"/>
      <c r="AB13" s="74"/>
      <c r="AC13" s="75"/>
      <c r="AD13" s="73"/>
      <c r="AE13" s="71"/>
      <c r="AF13" s="71"/>
      <c r="AG13" s="71"/>
      <c r="AH13" s="72"/>
      <c r="AI13" s="76"/>
      <c r="AJ13" s="77">
        <v>1</v>
      </c>
      <c r="AK13" s="71"/>
      <c r="AL13" s="71"/>
      <c r="AM13" s="71"/>
      <c r="AN13" s="71"/>
      <c r="AO13" s="71"/>
      <c r="AP13" s="78"/>
      <c r="AQ13" s="79">
        <f t="shared" si="0"/>
        <v>1</v>
      </c>
      <c r="AR13" s="80">
        <f t="shared" si="1"/>
        <v>3.3333333333333333E-2</v>
      </c>
      <c r="AS13" s="79"/>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8"/>
      <c r="FX13" s="8"/>
      <c r="FY13" s="8"/>
      <c r="FZ13" s="8"/>
      <c r="GA13" s="8"/>
      <c r="GB13" s="8"/>
      <c r="GC13" s="8"/>
      <c r="GD13" s="8"/>
      <c r="GE13" s="8"/>
      <c r="GF13" s="8"/>
      <c r="GG13" s="8"/>
      <c r="GH13" s="8"/>
      <c r="GI13" s="8"/>
      <c r="GJ13" s="8"/>
      <c r="GK13" s="8"/>
      <c r="GL13" s="8"/>
    </row>
    <row r="14" spans="1:194" s="9" customFormat="1" ht="12.4" customHeight="1" x14ac:dyDescent="0.25">
      <c r="A14" s="81">
        <v>11</v>
      </c>
      <c r="B14" s="63" t="s">
        <v>43</v>
      </c>
      <c r="C14" s="63" t="s">
        <v>44</v>
      </c>
      <c r="D14" s="63" t="s">
        <v>686</v>
      </c>
      <c r="E14" s="64" t="s">
        <v>64</v>
      </c>
      <c r="F14" s="65" t="s">
        <v>46</v>
      </c>
      <c r="G14" s="65" t="s">
        <v>90</v>
      </c>
      <c r="H14" s="66" t="s">
        <v>79</v>
      </c>
      <c r="I14" s="67">
        <v>43957</v>
      </c>
      <c r="J14" s="68" t="s">
        <v>80</v>
      </c>
      <c r="K14" s="69" t="s">
        <v>50</v>
      </c>
      <c r="L14" s="69" t="s">
        <v>81</v>
      </c>
      <c r="M14" s="70"/>
      <c r="N14" s="71"/>
      <c r="O14" s="71">
        <v>1</v>
      </c>
      <c r="P14" s="71"/>
      <c r="Q14" s="71"/>
      <c r="R14" s="71"/>
      <c r="S14" s="71"/>
      <c r="T14" s="71"/>
      <c r="U14" s="71"/>
      <c r="V14" s="71"/>
      <c r="W14" s="72">
        <v>1</v>
      </c>
      <c r="X14" s="71">
        <v>1</v>
      </c>
      <c r="Y14" s="73"/>
      <c r="Z14" s="71"/>
      <c r="AA14" s="72"/>
      <c r="AB14" s="74">
        <v>1</v>
      </c>
      <c r="AC14" s="75"/>
      <c r="AD14" s="73"/>
      <c r="AE14" s="71"/>
      <c r="AF14" s="71"/>
      <c r="AG14" s="71"/>
      <c r="AH14" s="72"/>
      <c r="AI14" s="76"/>
      <c r="AJ14" s="77"/>
      <c r="AK14" s="71"/>
      <c r="AL14" s="71"/>
      <c r="AM14" s="71"/>
      <c r="AN14" s="71"/>
      <c r="AO14" s="71"/>
      <c r="AP14" s="78"/>
      <c r="AQ14" s="79">
        <f t="shared" si="0"/>
        <v>4</v>
      </c>
      <c r="AR14" s="80">
        <f t="shared" si="1"/>
        <v>0.13333333333333333</v>
      </c>
      <c r="AS14" s="79"/>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8"/>
      <c r="FX14" s="8"/>
      <c r="FY14" s="8"/>
      <c r="FZ14" s="8"/>
      <c r="GA14" s="8"/>
      <c r="GB14" s="8"/>
      <c r="GC14" s="8"/>
      <c r="GD14" s="8"/>
      <c r="GE14" s="8"/>
      <c r="GF14" s="8"/>
      <c r="GG14" s="8"/>
      <c r="GH14" s="8"/>
      <c r="GI14" s="8"/>
      <c r="GJ14" s="8"/>
      <c r="GK14" s="8"/>
      <c r="GL14" s="8"/>
    </row>
    <row r="15" spans="1:194" s="9" customFormat="1" ht="12.4" customHeight="1" x14ac:dyDescent="0.25">
      <c r="A15" s="81">
        <v>12</v>
      </c>
      <c r="B15" s="81" t="s">
        <v>43</v>
      </c>
      <c r="C15" s="81" t="s">
        <v>44</v>
      </c>
      <c r="D15" s="63" t="s">
        <v>686</v>
      </c>
      <c r="E15" s="82" t="s">
        <v>64</v>
      </c>
      <c r="F15" s="83" t="s">
        <v>46</v>
      </c>
      <c r="G15" s="83" t="s">
        <v>82</v>
      </c>
      <c r="H15" s="65" t="s">
        <v>83</v>
      </c>
      <c r="I15" s="84">
        <v>43935</v>
      </c>
      <c r="J15" s="88" t="s">
        <v>84</v>
      </c>
      <c r="K15" s="86" t="s">
        <v>58</v>
      </c>
      <c r="L15" s="86" t="s">
        <v>85</v>
      </c>
      <c r="M15" s="76">
        <v>1</v>
      </c>
      <c r="N15" s="71">
        <v>1</v>
      </c>
      <c r="O15" s="71">
        <v>1</v>
      </c>
      <c r="P15" s="71">
        <v>1</v>
      </c>
      <c r="Q15" s="71"/>
      <c r="R15" s="71"/>
      <c r="S15" s="71"/>
      <c r="T15" s="71"/>
      <c r="U15" s="71"/>
      <c r="V15" s="71"/>
      <c r="W15" s="72"/>
      <c r="X15" s="71"/>
      <c r="Y15" s="73"/>
      <c r="Z15" s="71"/>
      <c r="AA15" s="72"/>
      <c r="AB15" s="74">
        <v>1</v>
      </c>
      <c r="AC15" s="75"/>
      <c r="AD15" s="73"/>
      <c r="AE15" s="71"/>
      <c r="AF15" s="71"/>
      <c r="AG15" s="71"/>
      <c r="AH15" s="72"/>
      <c r="AI15" s="76"/>
      <c r="AJ15" s="77"/>
      <c r="AK15" s="71"/>
      <c r="AL15" s="71"/>
      <c r="AM15" s="71"/>
      <c r="AN15" s="71"/>
      <c r="AO15" s="71"/>
      <c r="AP15" s="85"/>
      <c r="AQ15" s="79">
        <f t="shared" si="0"/>
        <v>5</v>
      </c>
      <c r="AR15" s="80">
        <f t="shared" si="1"/>
        <v>0.16666666666666666</v>
      </c>
      <c r="AS15" s="79"/>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8"/>
      <c r="FX15" s="8"/>
      <c r="FY15" s="8"/>
      <c r="FZ15" s="8"/>
      <c r="GA15" s="8"/>
      <c r="GB15" s="8"/>
      <c r="GC15" s="8"/>
      <c r="GD15" s="8"/>
      <c r="GE15" s="8"/>
      <c r="GF15" s="8"/>
      <c r="GG15" s="8"/>
      <c r="GH15" s="8"/>
      <c r="GI15" s="8"/>
      <c r="GJ15" s="8"/>
      <c r="GK15" s="8"/>
      <c r="GL15" s="8"/>
    </row>
    <row r="16" spans="1:194" s="9" customFormat="1" ht="12.4" customHeight="1" x14ac:dyDescent="0.25">
      <c r="A16" s="81">
        <v>13</v>
      </c>
      <c r="B16" s="81" t="s">
        <v>43</v>
      </c>
      <c r="C16" s="81" t="s">
        <v>44</v>
      </c>
      <c r="D16" s="63" t="s">
        <v>686</v>
      </c>
      <c r="E16" s="82" t="s">
        <v>64</v>
      </c>
      <c r="F16" s="83" t="s">
        <v>46</v>
      </c>
      <c r="G16" s="65" t="s">
        <v>90</v>
      </c>
      <c r="H16" s="65" t="s">
        <v>86</v>
      </c>
      <c r="I16" s="84">
        <v>43931</v>
      </c>
      <c r="J16" s="89" t="s">
        <v>87</v>
      </c>
      <c r="K16" s="87" t="s">
        <v>88</v>
      </c>
      <c r="L16" s="87" t="s">
        <v>89</v>
      </c>
      <c r="M16" s="76"/>
      <c r="N16" s="71"/>
      <c r="O16" s="71"/>
      <c r="P16" s="71"/>
      <c r="Q16" s="71"/>
      <c r="R16" s="71"/>
      <c r="S16" s="71"/>
      <c r="T16" s="71"/>
      <c r="U16" s="71"/>
      <c r="V16" s="71"/>
      <c r="W16" s="72"/>
      <c r="X16" s="71"/>
      <c r="Y16" s="73"/>
      <c r="Z16" s="71"/>
      <c r="AA16" s="72"/>
      <c r="AB16" s="74"/>
      <c r="AC16" s="75"/>
      <c r="AD16" s="73"/>
      <c r="AE16" s="71"/>
      <c r="AF16" s="71"/>
      <c r="AG16" s="71"/>
      <c r="AH16" s="72"/>
      <c r="AI16" s="76"/>
      <c r="AJ16" s="77"/>
      <c r="AK16" s="71"/>
      <c r="AL16" s="71"/>
      <c r="AM16" s="71"/>
      <c r="AN16" s="71"/>
      <c r="AO16" s="71"/>
      <c r="AP16" s="85">
        <v>1</v>
      </c>
      <c r="AQ16" s="79">
        <f t="shared" si="0"/>
        <v>1</v>
      </c>
      <c r="AR16" s="80">
        <f t="shared" si="1"/>
        <v>3.3333333333333333E-2</v>
      </c>
      <c r="AS16" s="79"/>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8"/>
      <c r="FX16" s="8"/>
      <c r="FY16" s="8"/>
      <c r="FZ16" s="8"/>
      <c r="GA16" s="8"/>
      <c r="GB16" s="8"/>
      <c r="GC16" s="8"/>
      <c r="GD16" s="8"/>
      <c r="GE16" s="8"/>
      <c r="GF16" s="8"/>
      <c r="GG16" s="8"/>
      <c r="GH16" s="8"/>
      <c r="GI16" s="8"/>
      <c r="GJ16" s="8"/>
      <c r="GK16" s="8"/>
      <c r="GL16" s="8"/>
    </row>
    <row r="17" spans="1:194" s="9" customFormat="1" ht="12.4" customHeight="1" x14ac:dyDescent="0.25">
      <c r="A17" s="81">
        <v>14</v>
      </c>
      <c r="B17" s="81" t="s">
        <v>43</v>
      </c>
      <c r="C17" s="81" t="s">
        <v>44</v>
      </c>
      <c r="D17" s="63" t="s">
        <v>686</v>
      </c>
      <c r="E17" s="82" t="s">
        <v>64</v>
      </c>
      <c r="F17" s="83" t="s">
        <v>46</v>
      </c>
      <c r="G17" s="65" t="s">
        <v>90</v>
      </c>
      <c r="H17" s="65" t="s">
        <v>91</v>
      </c>
      <c r="I17" s="84">
        <v>43946</v>
      </c>
      <c r="J17" s="89" t="s">
        <v>92</v>
      </c>
      <c r="K17" s="69" t="s">
        <v>50</v>
      </c>
      <c r="L17" s="69" t="s">
        <v>93</v>
      </c>
      <c r="M17" s="76">
        <v>1</v>
      </c>
      <c r="N17" s="71">
        <v>1</v>
      </c>
      <c r="O17" s="71">
        <v>1</v>
      </c>
      <c r="P17" s="71"/>
      <c r="Q17" s="71"/>
      <c r="R17" s="71"/>
      <c r="S17" s="71"/>
      <c r="T17" s="71"/>
      <c r="U17" s="71"/>
      <c r="V17" s="71"/>
      <c r="W17" s="72"/>
      <c r="X17" s="71"/>
      <c r="Y17" s="73">
        <v>1</v>
      </c>
      <c r="Z17" s="71"/>
      <c r="AA17" s="72"/>
      <c r="AB17" s="74">
        <v>1</v>
      </c>
      <c r="AC17" s="75"/>
      <c r="AD17" s="73"/>
      <c r="AE17" s="71">
        <v>1</v>
      </c>
      <c r="AF17" s="71"/>
      <c r="AG17" s="71"/>
      <c r="AH17" s="72"/>
      <c r="AI17" s="76"/>
      <c r="AJ17" s="77"/>
      <c r="AK17" s="71"/>
      <c r="AL17" s="71">
        <v>1</v>
      </c>
      <c r="AM17" s="71">
        <v>1</v>
      </c>
      <c r="AN17" s="71"/>
      <c r="AO17" s="71"/>
      <c r="AP17" s="85">
        <v>1</v>
      </c>
      <c r="AQ17" s="79">
        <f t="shared" si="0"/>
        <v>9</v>
      </c>
      <c r="AR17" s="80">
        <f t="shared" si="1"/>
        <v>0.3</v>
      </c>
      <c r="AS17" s="79"/>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8"/>
      <c r="FX17" s="8"/>
      <c r="FY17" s="8"/>
      <c r="FZ17" s="8"/>
      <c r="GA17" s="8"/>
      <c r="GB17" s="8"/>
      <c r="GC17" s="8"/>
      <c r="GD17" s="8"/>
      <c r="GE17" s="8"/>
      <c r="GF17" s="8"/>
      <c r="GG17" s="8"/>
      <c r="GH17" s="8"/>
      <c r="GI17" s="8"/>
      <c r="GJ17" s="8"/>
      <c r="GK17" s="8"/>
      <c r="GL17" s="8"/>
    </row>
    <row r="18" spans="1:194" s="9" customFormat="1" ht="12.4" customHeight="1" x14ac:dyDescent="0.25">
      <c r="A18" s="81">
        <v>15</v>
      </c>
      <c r="B18" s="63" t="s">
        <v>43</v>
      </c>
      <c r="C18" s="63" t="s">
        <v>44</v>
      </c>
      <c r="D18" s="63" t="s">
        <v>686</v>
      </c>
      <c r="E18" s="64" t="s">
        <v>64</v>
      </c>
      <c r="F18" s="65" t="s">
        <v>46</v>
      </c>
      <c r="G18" s="65" t="s">
        <v>90</v>
      </c>
      <c r="H18" s="66" t="s">
        <v>94</v>
      </c>
      <c r="I18" s="67">
        <v>43935</v>
      </c>
      <c r="J18" s="68" t="s">
        <v>95</v>
      </c>
      <c r="K18" s="69" t="s">
        <v>96</v>
      </c>
      <c r="L18" s="69" t="s">
        <v>97</v>
      </c>
      <c r="M18" s="70">
        <v>1</v>
      </c>
      <c r="N18" s="71">
        <v>1</v>
      </c>
      <c r="O18" s="71">
        <v>1</v>
      </c>
      <c r="P18" s="71"/>
      <c r="Q18" s="71"/>
      <c r="R18" s="71">
        <v>1</v>
      </c>
      <c r="S18" s="71">
        <v>1</v>
      </c>
      <c r="T18" s="71"/>
      <c r="U18" s="71"/>
      <c r="V18" s="71"/>
      <c r="W18" s="72"/>
      <c r="X18" s="71"/>
      <c r="Y18" s="73"/>
      <c r="Z18" s="71"/>
      <c r="AA18" s="72"/>
      <c r="AB18" s="74">
        <v>1</v>
      </c>
      <c r="AC18" s="75"/>
      <c r="AD18" s="73"/>
      <c r="AE18" s="71"/>
      <c r="AF18" s="71"/>
      <c r="AG18" s="71"/>
      <c r="AH18" s="72"/>
      <c r="AI18" s="76"/>
      <c r="AJ18" s="77">
        <v>1</v>
      </c>
      <c r="AK18" s="71"/>
      <c r="AL18" s="71"/>
      <c r="AM18" s="71"/>
      <c r="AN18" s="71"/>
      <c r="AO18" s="71">
        <v>1</v>
      </c>
      <c r="AP18" s="78">
        <v>1</v>
      </c>
      <c r="AQ18" s="79">
        <f t="shared" si="0"/>
        <v>9</v>
      </c>
      <c r="AR18" s="80">
        <f t="shared" si="1"/>
        <v>0.3</v>
      </c>
      <c r="AS18" s="79"/>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8"/>
      <c r="FX18" s="8"/>
      <c r="FY18" s="8"/>
      <c r="FZ18" s="8"/>
      <c r="GA18" s="8"/>
      <c r="GB18" s="8"/>
      <c r="GC18" s="8"/>
      <c r="GD18" s="8"/>
      <c r="GE18" s="8"/>
      <c r="GF18" s="8"/>
      <c r="GG18" s="8"/>
      <c r="GH18" s="8"/>
      <c r="GI18" s="8"/>
      <c r="GJ18" s="8"/>
      <c r="GK18" s="8"/>
      <c r="GL18" s="8"/>
    </row>
    <row r="19" spans="1:194" s="9" customFormat="1" ht="12.4" customHeight="1" x14ac:dyDescent="0.25">
      <c r="A19" s="81">
        <v>16</v>
      </c>
      <c r="B19" s="63" t="s">
        <v>43</v>
      </c>
      <c r="C19" s="63" t="s">
        <v>44</v>
      </c>
      <c r="D19" s="63" t="s">
        <v>686</v>
      </c>
      <c r="E19" s="64" t="s">
        <v>98</v>
      </c>
      <c r="F19" s="65" t="s">
        <v>46</v>
      </c>
      <c r="G19" s="65" t="s">
        <v>90</v>
      </c>
      <c r="H19" s="66" t="s">
        <v>99</v>
      </c>
      <c r="I19" s="67">
        <v>43936</v>
      </c>
      <c r="J19" s="68" t="s">
        <v>100</v>
      </c>
      <c r="K19" s="86" t="s">
        <v>58</v>
      </c>
      <c r="L19" s="86" t="s">
        <v>101</v>
      </c>
      <c r="M19" s="70"/>
      <c r="N19" s="71"/>
      <c r="O19" s="71">
        <v>1</v>
      </c>
      <c r="P19" s="71"/>
      <c r="Q19" s="71"/>
      <c r="R19" s="71"/>
      <c r="S19" s="71"/>
      <c r="T19" s="71"/>
      <c r="U19" s="71"/>
      <c r="V19" s="71"/>
      <c r="W19" s="72"/>
      <c r="X19" s="71"/>
      <c r="Y19" s="73"/>
      <c r="Z19" s="71"/>
      <c r="AA19" s="72"/>
      <c r="AB19" s="74"/>
      <c r="AC19" s="75"/>
      <c r="AD19" s="73"/>
      <c r="AE19" s="71"/>
      <c r="AF19" s="71"/>
      <c r="AG19" s="71"/>
      <c r="AH19" s="72"/>
      <c r="AI19" s="76"/>
      <c r="AJ19" s="77"/>
      <c r="AK19" s="71"/>
      <c r="AL19" s="71"/>
      <c r="AM19" s="71"/>
      <c r="AN19" s="71"/>
      <c r="AO19" s="71">
        <v>1</v>
      </c>
      <c r="AP19" s="78"/>
      <c r="AQ19" s="79">
        <f t="shared" si="0"/>
        <v>2</v>
      </c>
      <c r="AR19" s="80">
        <f t="shared" si="1"/>
        <v>6.6666666666666666E-2</v>
      </c>
      <c r="AS19" s="79"/>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8"/>
      <c r="FX19" s="8"/>
      <c r="FY19" s="8"/>
      <c r="FZ19" s="8"/>
      <c r="GA19" s="8"/>
      <c r="GB19" s="8"/>
      <c r="GC19" s="8"/>
      <c r="GD19" s="8"/>
      <c r="GE19" s="8"/>
      <c r="GF19" s="8"/>
      <c r="GG19" s="8"/>
      <c r="GH19" s="8"/>
      <c r="GI19" s="8"/>
      <c r="GJ19" s="8"/>
      <c r="GK19" s="8"/>
      <c r="GL19" s="8"/>
    </row>
    <row r="20" spans="1:194" s="9" customFormat="1" ht="12.4" customHeight="1" x14ac:dyDescent="0.25">
      <c r="A20" s="81">
        <v>17</v>
      </c>
      <c r="B20" s="63" t="s">
        <v>43</v>
      </c>
      <c r="C20" s="63" t="s">
        <v>44</v>
      </c>
      <c r="D20" s="63" t="s">
        <v>686</v>
      </c>
      <c r="E20" s="64" t="s">
        <v>64</v>
      </c>
      <c r="F20" s="65" t="s">
        <v>46</v>
      </c>
      <c r="G20" s="65" t="s">
        <v>90</v>
      </c>
      <c r="H20" s="66" t="s">
        <v>102</v>
      </c>
      <c r="I20" s="67">
        <v>43935</v>
      </c>
      <c r="J20" s="68" t="s">
        <v>103</v>
      </c>
      <c r="K20" s="86" t="s">
        <v>58</v>
      </c>
      <c r="L20" s="86" t="s">
        <v>85</v>
      </c>
      <c r="M20" s="70">
        <v>1</v>
      </c>
      <c r="N20" s="71"/>
      <c r="O20" s="71">
        <v>1</v>
      </c>
      <c r="P20" s="71">
        <v>1</v>
      </c>
      <c r="Q20" s="71"/>
      <c r="R20" s="71"/>
      <c r="S20" s="71"/>
      <c r="T20" s="71"/>
      <c r="U20" s="71"/>
      <c r="V20" s="71"/>
      <c r="W20" s="72"/>
      <c r="X20" s="71"/>
      <c r="Y20" s="73">
        <v>1</v>
      </c>
      <c r="Z20" s="71"/>
      <c r="AA20" s="72"/>
      <c r="AB20" s="74">
        <v>1</v>
      </c>
      <c r="AC20" s="75"/>
      <c r="AD20" s="73">
        <v>1</v>
      </c>
      <c r="AE20" s="71"/>
      <c r="AF20" s="71"/>
      <c r="AG20" s="71"/>
      <c r="AH20" s="72"/>
      <c r="AI20" s="76"/>
      <c r="AJ20" s="77"/>
      <c r="AK20" s="71"/>
      <c r="AL20" s="71"/>
      <c r="AM20" s="71"/>
      <c r="AN20" s="71"/>
      <c r="AO20" s="71"/>
      <c r="AP20" s="78"/>
      <c r="AQ20" s="79">
        <f t="shared" si="0"/>
        <v>6</v>
      </c>
      <c r="AR20" s="80">
        <f t="shared" si="1"/>
        <v>0.2</v>
      </c>
      <c r="AS20" s="79"/>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8"/>
      <c r="FX20" s="8"/>
      <c r="FY20" s="8"/>
      <c r="FZ20" s="8"/>
      <c r="GA20" s="8"/>
      <c r="GB20" s="8"/>
      <c r="GC20" s="8"/>
      <c r="GD20" s="8"/>
      <c r="GE20" s="8"/>
      <c r="GF20" s="8"/>
      <c r="GG20" s="8"/>
      <c r="GH20" s="8"/>
      <c r="GI20" s="8"/>
      <c r="GJ20" s="8"/>
      <c r="GK20" s="8"/>
      <c r="GL20" s="8"/>
    </row>
    <row r="21" spans="1:194" s="9" customFormat="1" ht="12.4" customHeight="1" x14ac:dyDescent="0.25">
      <c r="A21" s="81">
        <v>18</v>
      </c>
      <c r="B21" s="63" t="s">
        <v>43</v>
      </c>
      <c r="C21" s="63" t="s">
        <v>44</v>
      </c>
      <c r="D21" s="63" t="s">
        <v>686</v>
      </c>
      <c r="E21" s="64" t="s">
        <v>64</v>
      </c>
      <c r="F21" s="65" t="s">
        <v>46</v>
      </c>
      <c r="G21" s="65" t="s">
        <v>90</v>
      </c>
      <c r="H21" s="66" t="s">
        <v>104</v>
      </c>
      <c r="I21" s="67">
        <v>43945</v>
      </c>
      <c r="J21" s="68" t="s">
        <v>105</v>
      </c>
      <c r="K21" s="90" t="s">
        <v>106</v>
      </c>
      <c r="L21" s="90" t="s">
        <v>107</v>
      </c>
      <c r="M21" s="70"/>
      <c r="N21" s="71">
        <v>1</v>
      </c>
      <c r="O21" s="71">
        <v>1</v>
      </c>
      <c r="P21" s="71"/>
      <c r="Q21" s="71"/>
      <c r="R21" s="71"/>
      <c r="S21" s="71"/>
      <c r="T21" s="71"/>
      <c r="U21" s="71">
        <v>1</v>
      </c>
      <c r="V21" s="71">
        <v>1</v>
      </c>
      <c r="W21" s="72"/>
      <c r="X21" s="71"/>
      <c r="Y21" s="73"/>
      <c r="Z21" s="71"/>
      <c r="AA21" s="72"/>
      <c r="AB21" s="91">
        <v>1</v>
      </c>
      <c r="AC21" s="75"/>
      <c r="AD21" s="73"/>
      <c r="AE21" s="71"/>
      <c r="AF21" s="71"/>
      <c r="AG21" s="71"/>
      <c r="AH21" s="72"/>
      <c r="AI21" s="76"/>
      <c r="AJ21" s="77"/>
      <c r="AK21" s="71"/>
      <c r="AL21" s="71"/>
      <c r="AM21" s="71">
        <v>1</v>
      </c>
      <c r="AN21" s="71"/>
      <c r="AO21" s="71"/>
      <c r="AP21" s="78"/>
      <c r="AQ21" s="79">
        <f t="shared" si="0"/>
        <v>6</v>
      </c>
      <c r="AR21" s="80">
        <f t="shared" si="1"/>
        <v>0.2</v>
      </c>
      <c r="AS21" s="79"/>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8"/>
      <c r="FX21" s="8"/>
      <c r="FY21" s="8"/>
      <c r="FZ21" s="8"/>
      <c r="GA21" s="8"/>
      <c r="GB21" s="8"/>
      <c r="GC21" s="8"/>
      <c r="GD21" s="8"/>
      <c r="GE21" s="8"/>
      <c r="GF21" s="8"/>
      <c r="GG21" s="8"/>
      <c r="GH21" s="8"/>
      <c r="GI21" s="8"/>
      <c r="GJ21" s="8"/>
      <c r="GK21" s="8"/>
      <c r="GL21" s="8"/>
    </row>
    <row r="22" spans="1:194" s="9" customFormat="1" ht="12.4" customHeight="1" x14ac:dyDescent="0.25">
      <c r="A22" s="81">
        <v>19</v>
      </c>
      <c r="B22" s="63" t="s">
        <v>43</v>
      </c>
      <c r="C22" s="63" t="s">
        <v>44</v>
      </c>
      <c r="D22" s="63" t="s">
        <v>686</v>
      </c>
      <c r="E22" s="64" t="s">
        <v>64</v>
      </c>
      <c r="F22" s="65" t="s">
        <v>46</v>
      </c>
      <c r="G22" s="65" t="s">
        <v>90</v>
      </c>
      <c r="H22" s="66" t="s">
        <v>108</v>
      </c>
      <c r="I22" s="67">
        <v>43952</v>
      </c>
      <c r="J22" s="68" t="s">
        <v>109</v>
      </c>
      <c r="K22" s="86" t="s">
        <v>58</v>
      </c>
      <c r="L22" s="86" t="s">
        <v>85</v>
      </c>
      <c r="M22" s="70">
        <v>1</v>
      </c>
      <c r="N22" s="71">
        <v>1</v>
      </c>
      <c r="O22" s="71"/>
      <c r="P22" s="71"/>
      <c r="Q22" s="71"/>
      <c r="R22" s="71"/>
      <c r="S22" s="71"/>
      <c r="T22" s="71"/>
      <c r="U22" s="71"/>
      <c r="V22" s="71"/>
      <c r="W22" s="72"/>
      <c r="X22" s="71"/>
      <c r="Y22" s="73"/>
      <c r="Z22" s="71"/>
      <c r="AA22" s="72"/>
      <c r="AB22" s="74"/>
      <c r="AC22" s="75"/>
      <c r="AD22" s="73"/>
      <c r="AE22" s="71"/>
      <c r="AF22" s="71"/>
      <c r="AG22" s="71"/>
      <c r="AH22" s="72"/>
      <c r="AI22" s="76">
        <v>1</v>
      </c>
      <c r="AJ22" s="77"/>
      <c r="AK22" s="71"/>
      <c r="AL22" s="71">
        <v>1</v>
      </c>
      <c r="AM22" s="71"/>
      <c r="AN22" s="71"/>
      <c r="AO22" s="71"/>
      <c r="AP22" s="78"/>
      <c r="AQ22" s="79">
        <f t="shared" si="0"/>
        <v>4</v>
      </c>
      <c r="AR22" s="80">
        <f t="shared" si="1"/>
        <v>0.13333333333333333</v>
      </c>
      <c r="AS22" s="79"/>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8"/>
      <c r="FX22" s="8"/>
      <c r="FY22" s="8"/>
      <c r="FZ22" s="8"/>
      <c r="GA22" s="8"/>
      <c r="GB22" s="8"/>
      <c r="GC22" s="8"/>
      <c r="GD22" s="8"/>
      <c r="GE22" s="8"/>
      <c r="GF22" s="8"/>
      <c r="GG22" s="8"/>
      <c r="GH22" s="8"/>
      <c r="GI22" s="8"/>
      <c r="GJ22" s="8"/>
      <c r="GK22" s="8"/>
      <c r="GL22" s="8"/>
    </row>
    <row r="23" spans="1:194" s="9" customFormat="1" ht="12.4" customHeight="1" x14ac:dyDescent="0.25">
      <c r="A23" s="81">
        <v>20</v>
      </c>
      <c r="B23" s="81" t="s">
        <v>43</v>
      </c>
      <c r="C23" s="81" t="s">
        <v>44</v>
      </c>
      <c r="D23" s="63" t="s">
        <v>686</v>
      </c>
      <c r="E23" s="82" t="s">
        <v>110</v>
      </c>
      <c r="F23" s="83" t="s">
        <v>46</v>
      </c>
      <c r="G23" s="83" t="s">
        <v>111</v>
      </c>
      <c r="H23" s="65" t="s">
        <v>112</v>
      </c>
      <c r="I23" s="84" t="s">
        <v>113</v>
      </c>
      <c r="J23" s="89" t="s">
        <v>114</v>
      </c>
      <c r="K23" s="92" t="s">
        <v>106</v>
      </c>
      <c r="L23" s="90" t="s">
        <v>107</v>
      </c>
      <c r="M23" s="76"/>
      <c r="N23" s="71"/>
      <c r="O23" s="71">
        <v>1</v>
      </c>
      <c r="P23" s="71">
        <v>1</v>
      </c>
      <c r="Q23" s="71"/>
      <c r="R23" s="71"/>
      <c r="S23" s="71"/>
      <c r="T23" s="71"/>
      <c r="U23" s="71">
        <v>1</v>
      </c>
      <c r="V23" s="71"/>
      <c r="W23" s="72"/>
      <c r="X23" s="71">
        <v>1</v>
      </c>
      <c r="Y23" s="73"/>
      <c r="Z23" s="71"/>
      <c r="AA23" s="72"/>
      <c r="AB23" s="74">
        <v>1</v>
      </c>
      <c r="AC23" s="75"/>
      <c r="AD23" s="73"/>
      <c r="AE23" s="71"/>
      <c r="AF23" s="71"/>
      <c r="AG23" s="71"/>
      <c r="AH23" s="72"/>
      <c r="AI23" s="76"/>
      <c r="AJ23" s="77"/>
      <c r="AK23" s="71"/>
      <c r="AL23" s="71"/>
      <c r="AM23" s="71">
        <v>1</v>
      </c>
      <c r="AN23" s="71"/>
      <c r="AO23" s="71"/>
      <c r="AP23" s="85"/>
      <c r="AQ23" s="79">
        <f t="shared" si="0"/>
        <v>6</v>
      </c>
      <c r="AR23" s="80">
        <f t="shared" si="1"/>
        <v>0.2</v>
      </c>
      <c r="AS23" s="79"/>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8"/>
      <c r="FX23" s="8"/>
      <c r="FY23" s="8"/>
      <c r="FZ23" s="8"/>
      <c r="GA23" s="8"/>
      <c r="GB23" s="8"/>
      <c r="GC23" s="8"/>
      <c r="GD23" s="8"/>
      <c r="GE23" s="8"/>
      <c r="GF23" s="8"/>
      <c r="GG23" s="8"/>
      <c r="GH23" s="8"/>
      <c r="GI23" s="8"/>
      <c r="GJ23" s="8"/>
      <c r="GK23" s="8"/>
      <c r="GL23" s="8"/>
    </row>
    <row r="24" spans="1:194" s="9" customFormat="1" ht="12.4" customHeight="1" x14ac:dyDescent="0.25">
      <c r="A24" s="81">
        <v>21</v>
      </c>
      <c r="B24" s="63" t="s">
        <v>43</v>
      </c>
      <c r="C24" s="63" t="s">
        <v>44</v>
      </c>
      <c r="D24" s="63" t="s">
        <v>686</v>
      </c>
      <c r="E24" s="64" t="s">
        <v>115</v>
      </c>
      <c r="F24" s="65" t="s">
        <v>46</v>
      </c>
      <c r="G24" s="65" t="s">
        <v>90</v>
      </c>
      <c r="H24" s="66" t="s">
        <v>116</v>
      </c>
      <c r="I24" s="67">
        <v>43949</v>
      </c>
      <c r="J24" s="68" t="s">
        <v>117</v>
      </c>
      <c r="K24" s="86" t="s">
        <v>58</v>
      </c>
      <c r="L24" s="86" t="s">
        <v>118</v>
      </c>
      <c r="M24" s="70"/>
      <c r="N24" s="71"/>
      <c r="O24" s="71"/>
      <c r="P24" s="71"/>
      <c r="Q24" s="71"/>
      <c r="R24" s="71"/>
      <c r="S24" s="71"/>
      <c r="T24" s="71"/>
      <c r="U24" s="71"/>
      <c r="V24" s="71"/>
      <c r="W24" s="72"/>
      <c r="X24" s="71"/>
      <c r="Y24" s="73"/>
      <c r="Z24" s="71"/>
      <c r="AA24" s="72"/>
      <c r="AB24" s="74"/>
      <c r="AC24" s="75"/>
      <c r="AD24" s="73"/>
      <c r="AE24" s="71"/>
      <c r="AF24" s="71"/>
      <c r="AG24" s="71"/>
      <c r="AH24" s="72"/>
      <c r="AI24" s="76">
        <v>1</v>
      </c>
      <c r="AJ24" s="77"/>
      <c r="AK24" s="71"/>
      <c r="AL24" s="71"/>
      <c r="AM24" s="71"/>
      <c r="AN24" s="71"/>
      <c r="AO24" s="71"/>
      <c r="AP24" s="78"/>
      <c r="AQ24" s="79">
        <f t="shared" si="0"/>
        <v>1</v>
      </c>
      <c r="AR24" s="80">
        <f t="shared" si="1"/>
        <v>3.3333333333333333E-2</v>
      </c>
      <c r="AS24" s="79"/>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8"/>
      <c r="FX24" s="8"/>
      <c r="FY24" s="8"/>
      <c r="FZ24" s="8"/>
      <c r="GA24" s="8"/>
      <c r="GB24" s="8"/>
      <c r="GC24" s="8"/>
      <c r="GD24" s="8"/>
      <c r="GE24" s="8"/>
      <c r="GF24" s="8"/>
      <c r="GG24" s="8"/>
      <c r="GH24" s="8"/>
      <c r="GI24" s="8"/>
      <c r="GJ24" s="8"/>
      <c r="GK24" s="8"/>
      <c r="GL24" s="8"/>
    </row>
    <row r="25" spans="1:194" s="9" customFormat="1" ht="12.4" customHeight="1" x14ac:dyDescent="0.25">
      <c r="A25" s="81">
        <v>22</v>
      </c>
      <c r="B25" s="63" t="s">
        <v>43</v>
      </c>
      <c r="C25" s="63" t="s">
        <v>44</v>
      </c>
      <c r="D25" s="63" t="s">
        <v>686</v>
      </c>
      <c r="E25" s="64" t="s">
        <v>119</v>
      </c>
      <c r="F25" s="65" t="s">
        <v>46</v>
      </c>
      <c r="G25" s="65" t="s">
        <v>90</v>
      </c>
      <c r="H25" s="66" t="s">
        <v>120</v>
      </c>
      <c r="I25" s="67">
        <v>43964</v>
      </c>
      <c r="J25" s="68" t="s">
        <v>121</v>
      </c>
      <c r="K25" s="86" t="s">
        <v>58</v>
      </c>
      <c r="L25" s="86" t="s">
        <v>59</v>
      </c>
      <c r="M25" s="70"/>
      <c r="N25" s="71"/>
      <c r="O25" s="71"/>
      <c r="P25" s="71"/>
      <c r="Q25" s="71"/>
      <c r="R25" s="71"/>
      <c r="S25" s="71"/>
      <c r="T25" s="71"/>
      <c r="U25" s="71"/>
      <c r="V25" s="71"/>
      <c r="W25" s="72"/>
      <c r="X25" s="71"/>
      <c r="Y25" s="73"/>
      <c r="Z25" s="71"/>
      <c r="AA25" s="72"/>
      <c r="AB25" s="74"/>
      <c r="AC25" s="75"/>
      <c r="AD25" s="73"/>
      <c r="AE25" s="71"/>
      <c r="AF25" s="71"/>
      <c r="AG25" s="71"/>
      <c r="AH25" s="72"/>
      <c r="AI25" s="76"/>
      <c r="AJ25" s="77">
        <v>1</v>
      </c>
      <c r="AK25" s="71"/>
      <c r="AL25" s="71"/>
      <c r="AM25" s="71"/>
      <c r="AN25" s="71"/>
      <c r="AO25" s="71"/>
      <c r="AP25" s="78"/>
      <c r="AQ25" s="79">
        <f t="shared" si="0"/>
        <v>1</v>
      </c>
      <c r="AR25" s="80">
        <f t="shared" si="1"/>
        <v>3.3333333333333333E-2</v>
      </c>
      <c r="AS25" s="79"/>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8"/>
      <c r="FX25" s="8"/>
      <c r="FY25" s="8"/>
      <c r="FZ25" s="8"/>
      <c r="GA25" s="8"/>
      <c r="GB25" s="8"/>
      <c r="GC25" s="8"/>
      <c r="GD25" s="8"/>
      <c r="GE25" s="8"/>
      <c r="GF25" s="8"/>
      <c r="GG25" s="8"/>
      <c r="GH25" s="8"/>
      <c r="GI25" s="8"/>
      <c r="GJ25" s="8"/>
      <c r="GK25" s="8"/>
      <c r="GL25" s="8"/>
    </row>
    <row r="26" spans="1:194" s="11" customFormat="1" ht="12.4" customHeight="1" x14ac:dyDescent="0.25">
      <c r="A26" s="81">
        <v>26</v>
      </c>
      <c r="B26" s="81" t="s">
        <v>43</v>
      </c>
      <c r="C26" s="81" t="s">
        <v>44</v>
      </c>
      <c r="D26" s="63" t="s">
        <v>686</v>
      </c>
      <c r="E26" s="93" t="s">
        <v>122</v>
      </c>
      <c r="F26" s="83" t="s">
        <v>46</v>
      </c>
      <c r="G26" s="83" t="s">
        <v>123</v>
      </c>
      <c r="H26" s="65" t="s">
        <v>124</v>
      </c>
      <c r="I26" s="84">
        <v>43894</v>
      </c>
      <c r="J26" s="94" t="s">
        <v>125</v>
      </c>
      <c r="K26" s="69" t="s">
        <v>50</v>
      </c>
      <c r="L26" s="69" t="s">
        <v>51</v>
      </c>
      <c r="M26" s="95"/>
      <c r="N26" s="96"/>
      <c r="O26" s="97">
        <v>1</v>
      </c>
      <c r="P26" s="97">
        <v>1</v>
      </c>
      <c r="Q26" s="98"/>
      <c r="R26" s="99">
        <v>1</v>
      </c>
      <c r="S26" s="99"/>
      <c r="T26" s="99"/>
      <c r="U26" s="99">
        <v>1</v>
      </c>
      <c r="V26" s="99">
        <v>1</v>
      </c>
      <c r="W26" s="99">
        <v>1</v>
      </c>
      <c r="X26" s="99">
        <v>1</v>
      </c>
      <c r="Y26" s="99"/>
      <c r="Z26" s="99"/>
      <c r="AA26" s="100"/>
      <c r="AB26" s="74">
        <v>1</v>
      </c>
      <c r="AC26" s="101">
        <v>1</v>
      </c>
      <c r="AD26" s="102"/>
      <c r="AE26" s="102"/>
      <c r="AF26" s="99">
        <v>1</v>
      </c>
      <c r="AG26" s="99"/>
      <c r="AH26" s="103"/>
      <c r="AI26" s="104">
        <v>1</v>
      </c>
      <c r="AJ26" s="105"/>
      <c r="AK26" s="99"/>
      <c r="AL26" s="99">
        <v>1</v>
      </c>
      <c r="AM26" s="99"/>
      <c r="AN26" s="106"/>
      <c r="AO26" s="99">
        <v>1</v>
      </c>
      <c r="AP26" s="107">
        <v>1</v>
      </c>
      <c r="AQ26" s="79">
        <f t="shared" si="0"/>
        <v>14</v>
      </c>
      <c r="AR26" s="80">
        <f t="shared" si="1"/>
        <v>0.46666666666666667</v>
      </c>
      <c r="AS26" s="79"/>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row>
    <row r="27" spans="1:194" s="9" customFormat="1" ht="12.4" customHeight="1" x14ac:dyDescent="0.25">
      <c r="A27" s="81">
        <v>27</v>
      </c>
      <c r="B27" s="108" t="s">
        <v>43</v>
      </c>
      <c r="C27" s="108" t="s">
        <v>126</v>
      </c>
      <c r="D27" s="63" t="s">
        <v>686</v>
      </c>
      <c r="E27" s="65" t="s">
        <v>127</v>
      </c>
      <c r="F27" s="83" t="s">
        <v>46</v>
      </c>
      <c r="G27" s="109" t="s">
        <v>128</v>
      </c>
      <c r="H27" s="66" t="s">
        <v>129</v>
      </c>
      <c r="I27" s="67" t="s">
        <v>62</v>
      </c>
      <c r="J27" s="110" t="s">
        <v>130</v>
      </c>
      <c r="K27" s="86" t="s">
        <v>58</v>
      </c>
      <c r="L27" s="86" t="s">
        <v>131</v>
      </c>
      <c r="M27" s="70"/>
      <c r="N27" s="111"/>
      <c r="O27" s="71"/>
      <c r="P27" s="71"/>
      <c r="Q27" s="71"/>
      <c r="R27" s="71">
        <v>1</v>
      </c>
      <c r="S27" s="71"/>
      <c r="T27" s="71"/>
      <c r="U27" s="71">
        <v>1</v>
      </c>
      <c r="V27" s="71"/>
      <c r="W27" s="72">
        <v>1</v>
      </c>
      <c r="X27" s="71"/>
      <c r="Y27" s="73"/>
      <c r="Z27" s="71"/>
      <c r="AA27" s="72"/>
      <c r="AB27" s="91"/>
      <c r="AC27" s="75"/>
      <c r="AD27" s="73"/>
      <c r="AE27" s="71"/>
      <c r="AF27" s="71"/>
      <c r="AG27" s="71"/>
      <c r="AH27" s="72"/>
      <c r="AI27" s="76">
        <v>1</v>
      </c>
      <c r="AJ27" s="77">
        <v>1</v>
      </c>
      <c r="AK27" s="71">
        <v>1</v>
      </c>
      <c r="AL27" s="71">
        <v>1</v>
      </c>
      <c r="AM27" s="71"/>
      <c r="AN27" s="71"/>
      <c r="AO27" s="71">
        <v>1</v>
      </c>
      <c r="AP27" s="85"/>
      <c r="AQ27" s="79">
        <f t="shared" si="0"/>
        <v>8</v>
      </c>
      <c r="AR27" s="80">
        <f t="shared" si="1"/>
        <v>0.26666666666666666</v>
      </c>
      <c r="AS27" s="79"/>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8"/>
      <c r="FX27" s="8"/>
      <c r="FY27" s="8"/>
      <c r="FZ27" s="8"/>
      <c r="GA27" s="8"/>
      <c r="GB27" s="8"/>
      <c r="GC27" s="8"/>
      <c r="GD27" s="8"/>
      <c r="GE27" s="8"/>
      <c r="GF27" s="8"/>
      <c r="GG27" s="8"/>
      <c r="GH27" s="8"/>
      <c r="GI27" s="8"/>
      <c r="GJ27" s="8"/>
      <c r="GK27" s="8"/>
      <c r="GL27" s="8"/>
    </row>
    <row r="28" spans="1:194" s="9" customFormat="1" ht="12.4" customHeight="1" x14ac:dyDescent="0.25">
      <c r="A28" s="81">
        <v>28</v>
      </c>
      <c r="B28" s="108" t="s">
        <v>43</v>
      </c>
      <c r="C28" s="108" t="s">
        <v>126</v>
      </c>
      <c r="D28" s="63" t="s">
        <v>686</v>
      </c>
      <c r="E28" s="65" t="s">
        <v>127</v>
      </c>
      <c r="F28" s="83" t="s">
        <v>46</v>
      </c>
      <c r="G28" s="109" t="s">
        <v>128</v>
      </c>
      <c r="H28" s="66" t="s">
        <v>132</v>
      </c>
      <c r="I28" s="67" t="s">
        <v>62</v>
      </c>
      <c r="J28" s="110" t="s">
        <v>133</v>
      </c>
      <c r="K28" s="86" t="s">
        <v>58</v>
      </c>
      <c r="L28" s="86" t="s">
        <v>134</v>
      </c>
      <c r="M28" s="76"/>
      <c r="N28" s="71"/>
      <c r="O28" s="71"/>
      <c r="P28" s="71"/>
      <c r="Q28" s="71"/>
      <c r="R28" s="71"/>
      <c r="S28" s="71"/>
      <c r="T28" s="71"/>
      <c r="U28" s="71">
        <v>1</v>
      </c>
      <c r="V28" s="71"/>
      <c r="W28" s="72"/>
      <c r="X28" s="71"/>
      <c r="Y28" s="73"/>
      <c r="Z28" s="71"/>
      <c r="AA28" s="72"/>
      <c r="AB28" s="91"/>
      <c r="AC28" s="75"/>
      <c r="AD28" s="73"/>
      <c r="AE28" s="71"/>
      <c r="AF28" s="71"/>
      <c r="AG28" s="71"/>
      <c r="AH28" s="72"/>
      <c r="AI28" s="76"/>
      <c r="AJ28" s="77">
        <v>1</v>
      </c>
      <c r="AK28" s="71">
        <v>1</v>
      </c>
      <c r="AL28" s="71">
        <v>1</v>
      </c>
      <c r="AM28" s="71"/>
      <c r="AN28" s="71"/>
      <c r="AO28" s="71">
        <v>1</v>
      </c>
      <c r="AP28" s="85">
        <v>1</v>
      </c>
      <c r="AQ28" s="79">
        <f t="shared" si="0"/>
        <v>6</v>
      </c>
      <c r="AR28" s="80">
        <f t="shared" si="1"/>
        <v>0.2</v>
      </c>
      <c r="AS28" s="79"/>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8"/>
      <c r="FX28" s="8"/>
      <c r="FY28" s="8"/>
      <c r="FZ28" s="8"/>
      <c r="GA28" s="8"/>
      <c r="GB28" s="8"/>
      <c r="GC28" s="8"/>
      <c r="GD28" s="8"/>
      <c r="GE28" s="8"/>
      <c r="GF28" s="8"/>
      <c r="GG28" s="8"/>
      <c r="GH28" s="8"/>
      <c r="GI28" s="8"/>
      <c r="GJ28" s="8"/>
      <c r="GK28" s="8"/>
      <c r="GL28" s="8"/>
    </row>
    <row r="29" spans="1:194" s="9" customFormat="1" ht="12.4" customHeight="1" x14ac:dyDescent="0.25">
      <c r="A29" s="81">
        <v>29</v>
      </c>
      <c r="B29" s="81" t="s">
        <v>43</v>
      </c>
      <c r="C29" s="81" t="s">
        <v>126</v>
      </c>
      <c r="D29" s="63" t="s">
        <v>686</v>
      </c>
      <c r="E29" s="83" t="s">
        <v>127</v>
      </c>
      <c r="F29" s="83" t="s">
        <v>46</v>
      </c>
      <c r="G29" s="112" t="s">
        <v>128</v>
      </c>
      <c r="H29" s="65" t="s">
        <v>135</v>
      </c>
      <c r="I29" s="113">
        <v>43924</v>
      </c>
      <c r="J29" s="114" t="s">
        <v>136</v>
      </c>
      <c r="K29" s="86" t="s">
        <v>58</v>
      </c>
      <c r="L29" s="86" t="s">
        <v>131</v>
      </c>
      <c r="M29" s="70"/>
      <c r="N29" s="111"/>
      <c r="O29" s="71"/>
      <c r="P29" s="71"/>
      <c r="Q29" s="71"/>
      <c r="R29" s="71">
        <v>1</v>
      </c>
      <c r="S29" s="71"/>
      <c r="T29" s="71"/>
      <c r="U29" s="71"/>
      <c r="V29" s="71"/>
      <c r="W29" s="72"/>
      <c r="X29" s="71"/>
      <c r="Y29" s="73"/>
      <c r="Z29" s="71"/>
      <c r="AA29" s="72"/>
      <c r="AB29" s="74"/>
      <c r="AC29" s="75"/>
      <c r="AD29" s="73"/>
      <c r="AE29" s="71"/>
      <c r="AF29" s="71"/>
      <c r="AG29" s="71"/>
      <c r="AH29" s="72"/>
      <c r="AI29" s="76"/>
      <c r="AJ29" s="77">
        <v>1</v>
      </c>
      <c r="AK29" s="71">
        <v>1</v>
      </c>
      <c r="AL29" s="71">
        <v>1</v>
      </c>
      <c r="AM29" s="71"/>
      <c r="AN29" s="71">
        <v>1</v>
      </c>
      <c r="AO29" s="71">
        <v>1</v>
      </c>
      <c r="AP29" s="85"/>
      <c r="AQ29" s="79">
        <f t="shared" si="0"/>
        <v>6</v>
      </c>
      <c r="AR29" s="80">
        <f t="shared" si="1"/>
        <v>0.2</v>
      </c>
      <c r="AS29" s="79"/>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8"/>
      <c r="FX29" s="8"/>
      <c r="FY29" s="8"/>
      <c r="FZ29" s="8"/>
      <c r="GA29" s="8"/>
      <c r="GB29" s="8"/>
      <c r="GC29" s="8"/>
      <c r="GD29" s="8"/>
      <c r="GE29" s="8"/>
      <c r="GF29" s="8"/>
      <c r="GG29" s="8"/>
      <c r="GH29" s="8"/>
      <c r="GI29" s="8"/>
      <c r="GJ29" s="8"/>
      <c r="GK29" s="8"/>
      <c r="GL29" s="8"/>
    </row>
    <row r="30" spans="1:194" s="9" customFormat="1" ht="12.4" customHeight="1" x14ac:dyDescent="0.25">
      <c r="A30" s="81">
        <v>30</v>
      </c>
      <c r="B30" s="81" t="s">
        <v>43</v>
      </c>
      <c r="C30" s="81" t="s">
        <v>126</v>
      </c>
      <c r="D30" s="63" t="s">
        <v>686</v>
      </c>
      <c r="E30" s="83" t="s">
        <v>127</v>
      </c>
      <c r="F30" s="83" t="s">
        <v>46</v>
      </c>
      <c r="G30" s="112" t="s">
        <v>128</v>
      </c>
      <c r="H30" s="66" t="s">
        <v>137</v>
      </c>
      <c r="I30" s="113">
        <v>43959</v>
      </c>
      <c r="J30" s="114" t="s">
        <v>138</v>
      </c>
      <c r="K30" s="86" t="s">
        <v>58</v>
      </c>
      <c r="L30" s="86" t="s">
        <v>131</v>
      </c>
      <c r="M30" s="70"/>
      <c r="N30" s="111"/>
      <c r="O30" s="71">
        <v>1</v>
      </c>
      <c r="P30" s="71"/>
      <c r="Q30" s="71"/>
      <c r="R30" s="71"/>
      <c r="S30" s="71"/>
      <c r="T30" s="71"/>
      <c r="U30" s="71"/>
      <c r="V30" s="71"/>
      <c r="W30" s="72"/>
      <c r="X30" s="71"/>
      <c r="Y30" s="73"/>
      <c r="Z30" s="71"/>
      <c r="AA30" s="72"/>
      <c r="AB30" s="74"/>
      <c r="AC30" s="75"/>
      <c r="AD30" s="73"/>
      <c r="AE30" s="71"/>
      <c r="AF30" s="71"/>
      <c r="AG30" s="71"/>
      <c r="AH30" s="72"/>
      <c r="AI30" s="76">
        <v>1</v>
      </c>
      <c r="AJ30" s="77">
        <v>1</v>
      </c>
      <c r="AK30" s="71">
        <v>1</v>
      </c>
      <c r="AL30" s="71">
        <v>1</v>
      </c>
      <c r="AM30" s="71"/>
      <c r="AN30" s="71"/>
      <c r="AO30" s="71"/>
      <c r="AP30" s="85"/>
      <c r="AQ30" s="79">
        <f t="shared" si="0"/>
        <v>5</v>
      </c>
      <c r="AR30" s="80">
        <f t="shared" si="1"/>
        <v>0.16666666666666666</v>
      </c>
      <c r="AS30" s="79"/>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8"/>
      <c r="FX30" s="8"/>
      <c r="FY30" s="8"/>
      <c r="FZ30" s="8"/>
      <c r="GA30" s="8"/>
      <c r="GB30" s="8"/>
      <c r="GC30" s="8"/>
      <c r="GD30" s="8"/>
      <c r="GE30" s="8"/>
      <c r="GF30" s="8"/>
      <c r="GG30" s="8"/>
      <c r="GH30" s="8"/>
      <c r="GI30" s="8"/>
      <c r="GJ30" s="8"/>
      <c r="GK30" s="8"/>
      <c r="GL30" s="8"/>
    </row>
    <row r="31" spans="1:194" s="9" customFormat="1" ht="12.4" customHeight="1" x14ac:dyDescent="0.25">
      <c r="A31" s="81">
        <v>31</v>
      </c>
      <c r="B31" s="108" t="s">
        <v>43</v>
      </c>
      <c r="C31" s="63" t="s">
        <v>126</v>
      </c>
      <c r="D31" s="63" t="s">
        <v>686</v>
      </c>
      <c r="E31" s="64" t="s">
        <v>652</v>
      </c>
      <c r="F31" s="65" t="s">
        <v>46</v>
      </c>
      <c r="G31" s="64" t="s">
        <v>139</v>
      </c>
      <c r="H31" s="66" t="s">
        <v>140</v>
      </c>
      <c r="I31" s="115">
        <v>43942</v>
      </c>
      <c r="J31" s="88" t="s">
        <v>141</v>
      </c>
      <c r="K31" s="116" t="s">
        <v>50</v>
      </c>
      <c r="L31" s="69" t="s">
        <v>51</v>
      </c>
      <c r="M31" s="70"/>
      <c r="N31" s="111"/>
      <c r="O31" s="71">
        <v>1</v>
      </c>
      <c r="P31" s="71"/>
      <c r="Q31" s="71"/>
      <c r="R31" s="71"/>
      <c r="S31" s="71">
        <v>1</v>
      </c>
      <c r="T31" s="71"/>
      <c r="U31" s="71">
        <v>1</v>
      </c>
      <c r="V31" s="71"/>
      <c r="W31" s="72"/>
      <c r="X31" s="71"/>
      <c r="Y31" s="73"/>
      <c r="Z31" s="71"/>
      <c r="AA31" s="72"/>
      <c r="AB31" s="91"/>
      <c r="AC31" s="75"/>
      <c r="AD31" s="73"/>
      <c r="AE31" s="71">
        <v>1</v>
      </c>
      <c r="AF31" s="71"/>
      <c r="AG31" s="71"/>
      <c r="AH31" s="72"/>
      <c r="AI31" s="76"/>
      <c r="AJ31" s="77"/>
      <c r="AK31" s="71"/>
      <c r="AL31" s="71"/>
      <c r="AM31" s="71"/>
      <c r="AN31" s="71">
        <v>1</v>
      </c>
      <c r="AO31" s="71">
        <v>1</v>
      </c>
      <c r="AP31" s="85">
        <v>1</v>
      </c>
      <c r="AQ31" s="79">
        <f t="shared" si="0"/>
        <v>7</v>
      </c>
      <c r="AR31" s="80">
        <f t="shared" si="1"/>
        <v>0.23333333333333334</v>
      </c>
      <c r="AS31" s="79"/>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8"/>
      <c r="FX31" s="8"/>
      <c r="FY31" s="8"/>
      <c r="FZ31" s="8"/>
      <c r="GA31" s="8"/>
      <c r="GB31" s="8"/>
      <c r="GC31" s="8"/>
      <c r="GD31" s="8"/>
      <c r="GE31" s="8"/>
      <c r="GF31" s="8"/>
      <c r="GG31" s="8"/>
      <c r="GH31" s="8"/>
      <c r="GI31" s="8"/>
      <c r="GJ31" s="8"/>
      <c r="GK31" s="8"/>
      <c r="GL31" s="8"/>
    </row>
    <row r="32" spans="1:194" s="9" customFormat="1" ht="12.4" customHeight="1" x14ac:dyDescent="0.25">
      <c r="A32" s="81">
        <v>32</v>
      </c>
      <c r="B32" s="63" t="s">
        <v>43</v>
      </c>
      <c r="C32" s="63" t="s">
        <v>44</v>
      </c>
      <c r="D32" s="63" t="s">
        <v>686</v>
      </c>
      <c r="E32" s="64" t="s">
        <v>142</v>
      </c>
      <c r="F32" s="65" t="s">
        <v>46</v>
      </c>
      <c r="G32" s="65" t="s">
        <v>90</v>
      </c>
      <c r="H32" s="66" t="s">
        <v>143</v>
      </c>
      <c r="I32" s="67">
        <v>43931</v>
      </c>
      <c r="J32" s="68" t="s">
        <v>144</v>
      </c>
      <c r="K32" s="87" t="s">
        <v>88</v>
      </c>
      <c r="L32" s="87" t="s">
        <v>15</v>
      </c>
      <c r="M32" s="70"/>
      <c r="N32" s="71"/>
      <c r="O32" s="71">
        <v>1</v>
      </c>
      <c r="P32" s="71"/>
      <c r="Q32" s="71"/>
      <c r="R32" s="71"/>
      <c r="S32" s="71"/>
      <c r="T32" s="71"/>
      <c r="U32" s="71">
        <v>1</v>
      </c>
      <c r="V32" s="71">
        <v>1</v>
      </c>
      <c r="W32" s="72"/>
      <c r="X32" s="71"/>
      <c r="Y32" s="73"/>
      <c r="Z32" s="71"/>
      <c r="AA32" s="72"/>
      <c r="AB32" s="74"/>
      <c r="AC32" s="75"/>
      <c r="AD32" s="73"/>
      <c r="AE32" s="71"/>
      <c r="AF32" s="71"/>
      <c r="AG32" s="71"/>
      <c r="AH32" s="72"/>
      <c r="AI32" s="76"/>
      <c r="AJ32" s="77"/>
      <c r="AK32" s="71"/>
      <c r="AL32" s="71"/>
      <c r="AM32" s="71"/>
      <c r="AN32" s="71"/>
      <c r="AO32" s="71"/>
      <c r="AP32" s="78"/>
      <c r="AQ32" s="79">
        <f t="shared" si="0"/>
        <v>3</v>
      </c>
      <c r="AR32" s="80">
        <f t="shared" si="1"/>
        <v>0.1</v>
      </c>
      <c r="AS32" s="79"/>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8"/>
      <c r="FX32" s="8"/>
      <c r="FY32" s="8"/>
      <c r="FZ32" s="8"/>
      <c r="GA32" s="8"/>
      <c r="GB32" s="8"/>
      <c r="GC32" s="8"/>
      <c r="GD32" s="8"/>
      <c r="GE32" s="8"/>
      <c r="GF32" s="8"/>
      <c r="GG32" s="8"/>
      <c r="GH32" s="8"/>
      <c r="GI32" s="8"/>
      <c r="GJ32" s="8"/>
      <c r="GK32" s="8"/>
      <c r="GL32" s="8"/>
    </row>
    <row r="33" spans="1:194" s="9" customFormat="1" ht="12.4" customHeight="1" x14ac:dyDescent="0.25">
      <c r="A33" s="81">
        <v>33</v>
      </c>
      <c r="B33" s="63" t="s">
        <v>43</v>
      </c>
      <c r="C33" s="63" t="s">
        <v>44</v>
      </c>
      <c r="D33" s="63" t="s">
        <v>686</v>
      </c>
      <c r="E33" s="64" t="s">
        <v>142</v>
      </c>
      <c r="F33" s="65" t="s">
        <v>46</v>
      </c>
      <c r="G33" s="65" t="s">
        <v>90</v>
      </c>
      <c r="H33" s="66" t="s">
        <v>145</v>
      </c>
      <c r="I33" s="67">
        <v>43907</v>
      </c>
      <c r="J33" s="117" t="s">
        <v>146</v>
      </c>
      <c r="K33" s="87" t="s">
        <v>88</v>
      </c>
      <c r="L33" s="87" t="s">
        <v>15</v>
      </c>
      <c r="M33" s="70"/>
      <c r="N33" s="71"/>
      <c r="O33" s="71">
        <v>1</v>
      </c>
      <c r="P33" s="71"/>
      <c r="Q33" s="71"/>
      <c r="R33" s="71"/>
      <c r="S33" s="71"/>
      <c r="T33" s="71"/>
      <c r="U33" s="71">
        <v>1</v>
      </c>
      <c r="V33" s="71">
        <v>1</v>
      </c>
      <c r="W33" s="72"/>
      <c r="X33" s="71"/>
      <c r="Y33" s="73"/>
      <c r="Z33" s="71"/>
      <c r="AA33" s="72"/>
      <c r="AB33" s="74"/>
      <c r="AC33" s="75"/>
      <c r="AD33" s="73"/>
      <c r="AE33" s="71"/>
      <c r="AF33" s="71"/>
      <c r="AG33" s="71"/>
      <c r="AH33" s="72"/>
      <c r="AI33" s="76"/>
      <c r="AJ33" s="77"/>
      <c r="AK33" s="71"/>
      <c r="AL33" s="71"/>
      <c r="AM33" s="71"/>
      <c r="AN33" s="71"/>
      <c r="AO33" s="71"/>
      <c r="AP33" s="78"/>
      <c r="AQ33" s="79">
        <f t="shared" si="0"/>
        <v>3</v>
      </c>
      <c r="AR33" s="80">
        <f t="shared" si="1"/>
        <v>0.1</v>
      </c>
      <c r="AS33" s="79"/>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8"/>
      <c r="FX33" s="8"/>
      <c r="FY33" s="8"/>
      <c r="FZ33" s="8"/>
      <c r="GA33" s="8"/>
      <c r="GB33" s="8"/>
      <c r="GC33" s="8"/>
      <c r="GD33" s="8"/>
      <c r="GE33" s="8"/>
      <c r="GF33" s="8"/>
      <c r="GG33" s="8"/>
      <c r="GH33" s="8"/>
      <c r="GI33" s="8"/>
      <c r="GJ33" s="8"/>
      <c r="GK33" s="8"/>
      <c r="GL33" s="8"/>
    </row>
    <row r="34" spans="1:194" s="9" customFormat="1" ht="12.4" customHeight="1" x14ac:dyDescent="0.25">
      <c r="A34" s="81">
        <v>34</v>
      </c>
      <c r="B34" s="63" t="s">
        <v>43</v>
      </c>
      <c r="C34" s="63" t="s">
        <v>44</v>
      </c>
      <c r="D34" s="63" t="s">
        <v>686</v>
      </c>
      <c r="E34" s="64" t="s">
        <v>142</v>
      </c>
      <c r="F34" s="65" t="s">
        <v>46</v>
      </c>
      <c r="G34" s="65" t="s">
        <v>90</v>
      </c>
      <c r="H34" s="66" t="s">
        <v>147</v>
      </c>
      <c r="I34" s="67">
        <v>43931</v>
      </c>
      <c r="J34" s="68" t="s">
        <v>148</v>
      </c>
      <c r="K34" s="87" t="s">
        <v>88</v>
      </c>
      <c r="L34" s="87" t="s">
        <v>15</v>
      </c>
      <c r="M34" s="70"/>
      <c r="N34" s="71"/>
      <c r="O34" s="71">
        <v>1</v>
      </c>
      <c r="P34" s="71"/>
      <c r="Q34" s="71"/>
      <c r="R34" s="71"/>
      <c r="S34" s="71"/>
      <c r="T34" s="71"/>
      <c r="U34" s="71"/>
      <c r="V34" s="71"/>
      <c r="W34" s="72">
        <v>1</v>
      </c>
      <c r="X34" s="71"/>
      <c r="Y34" s="73"/>
      <c r="Z34" s="71"/>
      <c r="AA34" s="72"/>
      <c r="AB34" s="74"/>
      <c r="AC34" s="75"/>
      <c r="AD34" s="73"/>
      <c r="AE34" s="71"/>
      <c r="AF34" s="71"/>
      <c r="AG34" s="71"/>
      <c r="AH34" s="72"/>
      <c r="AI34" s="76"/>
      <c r="AJ34" s="77"/>
      <c r="AK34" s="71"/>
      <c r="AL34" s="71"/>
      <c r="AM34" s="71"/>
      <c r="AN34" s="71"/>
      <c r="AO34" s="71"/>
      <c r="AP34" s="78"/>
      <c r="AQ34" s="79">
        <f t="shared" si="0"/>
        <v>2</v>
      </c>
      <c r="AR34" s="80">
        <f t="shared" si="1"/>
        <v>6.6666666666666666E-2</v>
      </c>
      <c r="AS34" s="79"/>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8"/>
      <c r="FX34" s="8"/>
      <c r="FY34" s="8"/>
      <c r="FZ34" s="8"/>
      <c r="GA34" s="8"/>
      <c r="GB34" s="8"/>
      <c r="GC34" s="8"/>
      <c r="GD34" s="8"/>
      <c r="GE34" s="8"/>
      <c r="GF34" s="8"/>
      <c r="GG34" s="8"/>
      <c r="GH34" s="8"/>
      <c r="GI34" s="8"/>
      <c r="GJ34" s="8"/>
      <c r="GK34" s="8"/>
      <c r="GL34" s="8"/>
    </row>
    <row r="35" spans="1:194" s="9" customFormat="1" ht="12.4" customHeight="1" x14ac:dyDescent="0.25">
      <c r="A35" s="81">
        <v>35</v>
      </c>
      <c r="B35" s="63" t="s">
        <v>43</v>
      </c>
      <c r="C35" s="63" t="s">
        <v>44</v>
      </c>
      <c r="D35" s="63" t="s">
        <v>686</v>
      </c>
      <c r="E35" s="64" t="s">
        <v>142</v>
      </c>
      <c r="F35" s="65" t="s">
        <v>46</v>
      </c>
      <c r="G35" s="65" t="s">
        <v>90</v>
      </c>
      <c r="H35" s="66" t="s">
        <v>149</v>
      </c>
      <c r="I35" s="67">
        <v>43932</v>
      </c>
      <c r="J35" s="117" t="s">
        <v>150</v>
      </c>
      <c r="K35" s="87" t="s">
        <v>88</v>
      </c>
      <c r="L35" s="87" t="s">
        <v>15</v>
      </c>
      <c r="M35" s="70"/>
      <c r="N35" s="71"/>
      <c r="O35" s="71">
        <v>1</v>
      </c>
      <c r="P35" s="71"/>
      <c r="Q35" s="71"/>
      <c r="R35" s="71"/>
      <c r="S35" s="71"/>
      <c r="T35" s="71"/>
      <c r="U35" s="71"/>
      <c r="V35" s="71"/>
      <c r="W35" s="72">
        <v>1</v>
      </c>
      <c r="X35" s="71"/>
      <c r="Y35" s="73"/>
      <c r="Z35" s="71"/>
      <c r="AA35" s="72"/>
      <c r="AB35" s="74"/>
      <c r="AC35" s="75"/>
      <c r="AD35" s="73"/>
      <c r="AE35" s="71"/>
      <c r="AF35" s="71"/>
      <c r="AG35" s="71"/>
      <c r="AH35" s="72"/>
      <c r="AI35" s="76"/>
      <c r="AJ35" s="77"/>
      <c r="AK35" s="71"/>
      <c r="AL35" s="71"/>
      <c r="AM35" s="71"/>
      <c r="AN35" s="71"/>
      <c r="AO35" s="71"/>
      <c r="AP35" s="78"/>
      <c r="AQ35" s="79">
        <f t="shared" si="0"/>
        <v>2</v>
      </c>
      <c r="AR35" s="80">
        <f t="shared" si="1"/>
        <v>6.6666666666666666E-2</v>
      </c>
      <c r="AS35" s="79"/>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8"/>
      <c r="FX35" s="8"/>
      <c r="FY35" s="8"/>
      <c r="FZ35" s="8"/>
      <c r="GA35" s="8"/>
      <c r="GB35" s="8"/>
      <c r="GC35" s="8"/>
      <c r="GD35" s="8"/>
      <c r="GE35" s="8"/>
      <c r="GF35" s="8"/>
      <c r="GG35" s="8"/>
      <c r="GH35" s="8"/>
      <c r="GI35" s="8"/>
      <c r="GJ35" s="8"/>
      <c r="GK35" s="8"/>
      <c r="GL35" s="8"/>
    </row>
    <row r="36" spans="1:194" s="9" customFormat="1" ht="12.4" customHeight="1" x14ac:dyDescent="0.25">
      <c r="A36" s="81">
        <v>36</v>
      </c>
      <c r="B36" s="63" t="s">
        <v>43</v>
      </c>
      <c r="C36" s="63" t="s">
        <v>44</v>
      </c>
      <c r="D36" s="63" t="s">
        <v>686</v>
      </c>
      <c r="E36" s="64" t="s">
        <v>151</v>
      </c>
      <c r="F36" s="65" t="s">
        <v>46</v>
      </c>
      <c r="G36" s="65" t="s">
        <v>111</v>
      </c>
      <c r="H36" s="66" t="s">
        <v>152</v>
      </c>
      <c r="I36" s="67">
        <v>43934</v>
      </c>
      <c r="J36" s="68" t="s">
        <v>153</v>
      </c>
      <c r="K36" s="69" t="s">
        <v>50</v>
      </c>
      <c r="L36" s="69" t="s">
        <v>51</v>
      </c>
      <c r="M36" s="70"/>
      <c r="N36" s="71">
        <v>1</v>
      </c>
      <c r="O36" s="71">
        <v>1</v>
      </c>
      <c r="P36" s="71"/>
      <c r="Q36" s="71"/>
      <c r="R36" s="71"/>
      <c r="S36" s="71"/>
      <c r="T36" s="71"/>
      <c r="U36" s="71"/>
      <c r="V36" s="71"/>
      <c r="W36" s="72"/>
      <c r="X36" s="71"/>
      <c r="Y36" s="73"/>
      <c r="Z36" s="71"/>
      <c r="AA36" s="72"/>
      <c r="AB36" s="74">
        <v>1</v>
      </c>
      <c r="AC36" s="75"/>
      <c r="AD36" s="73">
        <v>1</v>
      </c>
      <c r="AE36" s="71"/>
      <c r="AF36" s="71"/>
      <c r="AG36" s="71"/>
      <c r="AH36" s="72"/>
      <c r="AI36" s="76">
        <v>1</v>
      </c>
      <c r="AJ36" s="77">
        <v>1</v>
      </c>
      <c r="AK36" s="71"/>
      <c r="AL36" s="71">
        <v>1</v>
      </c>
      <c r="AM36" s="71">
        <v>1</v>
      </c>
      <c r="AN36" s="71">
        <v>1</v>
      </c>
      <c r="AO36" s="71">
        <v>1</v>
      </c>
      <c r="AP36" s="78"/>
      <c r="AQ36" s="79">
        <f t="shared" ref="AQ36:AQ67" si="2">SUM(M36:AP36)</f>
        <v>10</v>
      </c>
      <c r="AR36" s="80">
        <f t="shared" si="1"/>
        <v>0.33333333333333331</v>
      </c>
      <c r="AS36" s="79"/>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8"/>
      <c r="FX36" s="8"/>
      <c r="FY36" s="8"/>
      <c r="FZ36" s="8"/>
      <c r="GA36" s="8"/>
      <c r="GB36" s="8"/>
      <c r="GC36" s="8"/>
      <c r="GD36" s="8"/>
      <c r="GE36" s="8"/>
      <c r="GF36" s="8"/>
      <c r="GG36" s="8"/>
      <c r="GH36" s="8"/>
      <c r="GI36" s="8"/>
      <c r="GJ36" s="8"/>
      <c r="GK36" s="8"/>
      <c r="GL36" s="8"/>
    </row>
    <row r="37" spans="1:194" s="9" customFormat="1" ht="12.4" customHeight="1" x14ac:dyDescent="0.25">
      <c r="A37" s="81">
        <v>37</v>
      </c>
      <c r="B37" s="63" t="s">
        <v>43</v>
      </c>
      <c r="C37" s="63" t="s">
        <v>44</v>
      </c>
      <c r="D37" s="63" t="s">
        <v>686</v>
      </c>
      <c r="E37" s="64" t="s">
        <v>151</v>
      </c>
      <c r="F37" s="65" t="s">
        <v>46</v>
      </c>
      <c r="G37" s="65" t="s">
        <v>111</v>
      </c>
      <c r="H37" s="118" t="s">
        <v>154</v>
      </c>
      <c r="I37" s="67">
        <v>43935</v>
      </c>
      <c r="J37" s="89" t="s">
        <v>155</v>
      </c>
      <c r="K37" s="86" t="s">
        <v>58</v>
      </c>
      <c r="L37" s="86" t="s">
        <v>134</v>
      </c>
      <c r="M37" s="76"/>
      <c r="N37" s="71"/>
      <c r="O37" s="71"/>
      <c r="P37" s="71"/>
      <c r="Q37" s="71"/>
      <c r="R37" s="71"/>
      <c r="S37" s="71"/>
      <c r="T37" s="71"/>
      <c r="U37" s="71"/>
      <c r="V37" s="71"/>
      <c r="W37" s="72"/>
      <c r="X37" s="71"/>
      <c r="Y37" s="73"/>
      <c r="Z37" s="71"/>
      <c r="AA37" s="72"/>
      <c r="AB37" s="74"/>
      <c r="AC37" s="75"/>
      <c r="AD37" s="73"/>
      <c r="AE37" s="71"/>
      <c r="AF37" s="71"/>
      <c r="AG37" s="71"/>
      <c r="AH37" s="72"/>
      <c r="AI37" s="76"/>
      <c r="AJ37" s="77"/>
      <c r="AK37" s="71"/>
      <c r="AL37" s="71">
        <v>1</v>
      </c>
      <c r="AM37" s="71"/>
      <c r="AN37" s="71"/>
      <c r="AO37" s="71">
        <v>1</v>
      </c>
      <c r="AP37" s="85"/>
      <c r="AQ37" s="79">
        <f t="shared" si="2"/>
        <v>2</v>
      </c>
      <c r="AR37" s="80">
        <f t="shared" si="1"/>
        <v>6.6666666666666666E-2</v>
      </c>
      <c r="AS37" s="79"/>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8"/>
      <c r="FX37" s="8"/>
      <c r="FY37" s="8"/>
      <c r="FZ37" s="8"/>
      <c r="GA37" s="8"/>
      <c r="GB37" s="8"/>
      <c r="GC37" s="8"/>
      <c r="GD37" s="8"/>
      <c r="GE37" s="8"/>
      <c r="GF37" s="8"/>
      <c r="GG37" s="8"/>
      <c r="GH37" s="8"/>
      <c r="GI37" s="8"/>
      <c r="GJ37" s="8"/>
      <c r="GK37" s="8"/>
      <c r="GL37" s="8"/>
    </row>
    <row r="38" spans="1:194" s="9" customFormat="1" ht="12.4" customHeight="1" x14ac:dyDescent="0.25">
      <c r="A38" s="81">
        <v>38</v>
      </c>
      <c r="B38" s="119" t="s">
        <v>43</v>
      </c>
      <c r="C38" s="81" t="s">
        <v>44</v>
      </c>
      <c r="D38" s="63" t="s">
        <v>686</v>
      </c>
      <c r="E38" s="82" t="s">
        <v>151</v>
      </c>
      <c r="F38" s="83" t="s">
        <v>46</v>
      </c>
      <c r="G38" s="83" t="s">
        <v>111</v>
      </c>
      <c r="H38" s="66" t="s">
        <v>156</v>
      </c>
      <c r="I38" s="84">
        <v>43966</v>
      </c>
      <c r="J38" s="68" t="s">
        <v>157</v>
      </c>
      <c r="K38" s="86" t="s">
        <v>58</v>
      </c>
      <c r="L38" s="86" t="s">
        <v>158</v>
      </c>
      <c r="M38" s="70"/>
      <c r="N38" s="111">
        <v>1</v>
      </c>
      <c r="O38" s="71"/>
      <c r="P38" s="71"/>
      <c r="Q38" s="71"/>
      <c r="R38" s="71"/>
      <c r="S38" s="71"/>
      <c r="T38" s="71"/>
      <c r="U38" s="71"/>
      <c r="V38" s="71"/>
      <c r="W38" s="72"/>
      <c r="X38" s="71"/>
      <c r="Y38" s="73"/>
      <c r="Z38" s="71"/>
      <c r="AA38" s="72"/>
      <c r="AB38" s="74"/>
      <c r="AC38" s="75"/>
      <c r="AD38" s="73"/>
      <c r="AE38" s="71"/>
      <c r="AF38" s="71"/>
      <c r="AG38" s="71"/>
      <c r="AH38" s="72"/>
      <c r="AI38" s="76"/>
      <c r="AJ38" s="77"/>
      <c r="AK38" s="71"/>
      <c r="AL38" s="71"/>
      <c r="AM38" s="71"/>
      <c r="AN38" s="71">
        <v>1</v>
      </c>
      <c r="AO38" s="71"/>
      <c r="AP38" s="85"/>
      <c r="AQ38" s="79">
        <f t="shared" si="2"/>
        <v>2</v>
      </c>
      <c r="AR38" s="80">
        <f t="shared" si="1"/>
        <v>6.6666666666666666E-2</v>
      </c>
      <c r="AS38" s="79"/>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8"/>
      <c r="FX38" s="8"/>
      <c r="FY38" s="8"/>
      <c r="FZ38" s="8"/>
      <c r="GA38" s="8"/>
      <c r="GB38" s="8"/>
      <c r="GC38" s="8"/>
      <c r="GD38" s="8"/>
      <c r="GE38" s="8"/>
      <c r="GF38" s="8"/>
      <c r="GG38" s="8"/>
      <c r="GH38" s="8"/>
      <c r="GI38" s="8"/>
      <c r="GJ38" s="8"/>
      <c r="GK38" s="8"/>
      <c r="GL38" s="8"/>
    </row>
    <row r="39" spans="1:194" s="9" customFormat="1" ht="12.4" customHeight="1" x14ac:dyDescent="0.25">
      <c r="A39" s="81">
        <v>39</v>
      </c>
      <c r="B39" s="119" t="s">
        <v>43</v>
      </c>
      <c r="C39" s="81" t="s">
        <v>44</v>
      </c>
      <c r="D39" s="63" t="s">
        <v>686</v>
      </c>
      <c r="E39" s="82" t="s">
        <v>151</v>
      </c>
      <c r="F39" s="83" t="s">
        <v>46</v>
      </c>
      <c r="G39" s="83" t="s">
        <v>111</v>
      </c>
      <c r="H39" s="66" t="s">
        <v>159</v>
      </c>
      <c r="I39" s="84" t="s">
        <v>62</v>
      </c>
      <c r="J39" s="68" t="s">
        <v>160</v>
      </c>
      <c r="K39" s="86" t="s">
        <v>58</v>
      </c>
      <c r="L39" s="86" t="s">
        <v>161</v>
      </c>
      <c r="M39" s="70"/>
      <c r="N39" s="111"/>
      <c r="O39" s="71"/>
      <c r="P39" s="71"/>
      <c r="Q39" s="71"/>
      <c r="R39" s="71"/>
      <c r="S39" s="71"/>
      <c r="T39" s="71"/>
      <c r="U39" s="71"/>
      <c r="V39" s="71"/>
      <c r="W39" s="72"/>
      <c r="X39" s="71"/>
      <c r="Y39" s="73"/>
      <c r="Z39" s="71"/>
      <c r="AA39" s="72"/>
      <c r="AB39" s="74"/>
      <c r="AC39" s="75"/>
      <c r="AD39" s="73"/>
      <c r="AE39" s="71"/>
      <c r="AF39" s="71"/>
      <c r="AG39" s="71"/>
      <c r="AH39" s="72"/>
      <c r="AI39" s="76"/>
      <c r="AJ39" s="77"/>
      <c r="AK39" s="71"/>
      <c r="AL39" s="71"/>
      <c r="AM39" s="71"/>
      <c r="AN39" s="71">
        <v>1</v>
      </c>
      <c r="AO39" s="71"/>
      <c r="AP39" s="85"/>
      <c r="AQ39" s="79">
        <f t="shared" si="2"/>
        <v>1</v>
      </c>
      <c r="AR39" s="80">
        <f t="shared" si="1"/>
        <v>3.3333333333333333E-2</v>
      </c>
      <c r="AS39" s="79"/>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8"/>
      <c r="FX39" s="8"/>
      <c r="FY39" s="8"/>
      <c r="FZ39" s="8"/>
      <c r="GA39" s="8"/>
      <c r="GB39" s="8"/>
      <c r="GC39" s="8"/>
      <c r="GD39" s="8"/>
      <c r="GE39" s="8"/>
      <c r="GF39" s="8"/>
      <c r="GG39" s="8"/>
      <c r="GH39" s="8"/>
      <c r="GI39" s="8"/>
      <c r="GJ39" s="8"/>
      <c r="GK39" s="8"/>
      <c r="GL39" s="8"/>
    </row>
    <row r="40" spans="1:194" s="9" customFormat="1" ht="12.4" customHeight="1" x14ac:dyDescent="0.25">
      <c r="A40" s="81">
        <v>40</v>
      </c>
      <c r="B40" s="63" t="s">
        <v>43</v>
      </c>
      <c r="C40" s="63" t="s">
        <v>126</v>
      </c>
      <c r="D40" s="63" t="s">
        <v>686</v>
      </c>
      <c r="E40" s="64" t="s">
        <v>162</v>
      </c>
      <c r="F40" s="65" t="s">
        <v>163</v>
      </c>
      <c r="G40" s="65" t="s">
        <v>164</v>
      </c>
      <c r="H40" s="66" t="s">
        <v>165</v>
      </c>
      <c r="I40" s="67">
        <v>43986</v>
      </c>
      <c r="J40" s="117" t="s">
        <v>166</v>
      </c>
      <c r="K40" s="69" t="s">
        <v>50</v>
      </c>
      <c r="L40" s="69" t="s">
        <v>51</v>
      </c>
      <c r="M40" s="70"/>
      <c r="N40" s="71"/>
      <c r="O40" s="71">
        <v>1</v>
      </c>
      <c r="P40" s="71">
        <v>1</v>
      </c>
      <c r="Q40" s="71"/>
      <c r="R40" s="71"/>
      <c r="S40" s="71"/>
      <c r="T40" s="71"/>
      <c r="U40" s="71">
        <v>1</v>
      </c>
      <c r="V40" s="71"/>
      <c r="W40" s="72">
        <v>1</v>
      </c>
      <c r="X40" s="71"/>
      <c r="Y40" s="73"/>
      <c r="Z40" s="71"/>
      <c r="AA40" s="72"/>
      <c r="AB40" s="74">
        <v>1</v>
      </c>
      <c r="AC40" s="75"/>
      <c r="AD40" s="73"/>
      <c r="AE40" s="71"/>
      <c r="AF40" s="71"/>
      <c r="AG40" s="71"/>
      <c r="AH40" s="72"/>
      <c r="AI40" s="76">
        <v>1</v>
      </c>
      <c r="AJ40" s="77">
        <v>1</v>
      </c>
      <c r="AK40" s="71"/>
      <c r="AL40" s="71"/>
      <c r="AM40" s="71"/>
      <c r="AN40" s="71"/>
      <c r="AO40" s="71"/>
      <c r="AP40" s="78">
        <v>1</v>
      </c>
      <c r="AQ40" s="79">
        <f t="shared" si="2"/>
        <v>8</v>
      </c>
      <c r="AR40" s="80">
        <f t="shared" si="1"/>
        <v>0.26666666666666666</v>
      </c>
      <c r="AS40" s="79"/>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8"/>
      <c r="FX40" s="8"/>
      <c r="FY40" s="8"/>
      <c r="FZ40" s="8"/>
      <c r="GA40" s="8"/>
      <c r="GB40" s="8"/>
      <c r="GC40" s="8"/>
      <c r="GD40" s="8"/>
      <c r="GE40" s="8"/>
      <c r="GF40" s="8"/>
      <c r="GG40" s="8"/>
      <c r="GH40" s="8"/>
      <c r="GI40" s="8"/>
      <c r="GJ40" s="8"/>
      <c r="GK40" s="8"/>
      <c r="GL40" s="8"/>
    </row>
    <row r="41" spans="1:194" s="9" customFormat="1" ht="12.4" customHeight="1" x14ac:dyDescent="0.25">
      <c r="A41" s="81">
        <v>41</v>
      </c>
      <c r="B41" s="63" t="s">
        <v>43</v>
      </c>
      <c r="C41" s="63" t="s">
        <v>44</v>
      </c>
      <c r="D41" s="63" t="s">
        <v>686</v>
      </c>
      <c r="E41" s="64" t="s">
        <v>167</v>
      </c>
      <c r="F41" s="65" t="s">
        <v>163</v>
      </c>
      <c r="G41" s="65" t="s">
        <v>168</v>
      </c>
      <c r="H41" s="118" t="s">
        <v>169</v>
      </c>
      <c r="I41" s="67">
        <v>43991</v>
      </c>
      <c r="J41" s="89" t="s">
        <v>170</v>
      </c>
      <c r="K41" s="87" t="s">
        <v>88</v>
      </c>
      <c r="L41" s="87" t="s">
        <v>171</v>
      </c>
      <c r="M41" s="76"/>
      <c r="N41" s="71"/>
      <c r="O41" s="71">
        <v>1</v>
      </c>
      <c r="P41" s="71">
        <v>1</v>
      </c>
      <c r="Q41" s="71"/>
      <c r="R41" s="71"/>
      <c r="S41" s="71"/>
      <c r="T41" s="71">
        <v>1</v>
      </c>
      <c r="U41" s="71"/>
      <c r="V41" s="71"/>
      <c r="W41" s="72">
        <v>1</v>
      </c>
      <c r="X41" s="71">
        <v>1</v>
      </c>
      <c r="Y41" s="73"/>
      <c r="Z41" s="71"/>
      <c r="AA41" s="72"/>
      <c r="AB41" s="91">
        <v>1</v>
      </c>
      <c r="AC41" s="75">
        <v>1</v>
      </c>
      <c r="AD41" s="73"/>
      <c r="AE41" s="71"/>
      <c r="AF41" s="71"/>
      <c r="AG41" s="71"/>
      <c r="AH41" s="72"/>
      <c r="AI41" s="76"/>
      <c r="AJ41" s="77"/>
      <c r="AK41" s="71"/>
      <c r="AL41" s="71"/>
      <c r="AM41" s="71"/>
      <c r="AN41" s="71"/>
      <c r="AO41" s="71"/>
      <c r="AP41" s="85"/>
      <c r="AQ41" s="79">
        <f t="shared" si="2"/>
        <v>7</v>
      </c>
      <c r="AR41" s="80">
        <f t="shared" si="1"/>
        <v>0.23333333333333334</v>
      </c>
      <c r="AS41" s="79"/>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8"/>
      <c r="FX41" s="8"/>
      <c r="FY41" s="8"/>
      <c r="FZ41" s="8"/>
      <c r="GA41" s="8"/>
      <c r="GB41" s="8"/>
      <c r="GC41" s="8"/>
      <c r="GD41" s="8"/>
      <c r="GE41" s="8"/>
      <c r="GF41" s="8"/>
      <c r="GG41" s="8"/>
      <c r="GH41" s="8"/>
      <c r="GI41" s="8"/>
      <c r="GJ41" s="8"/>
      <c r="GK41" s="8"/>
      <c r="GL41" s="8"/>
    </row>
    <row r="42" spans="1:194" s="9" customFormat="1" ht="12.4" customHeight="1" x14ac:dyDescent="0.25">
      <c r="A42" s="81">
        <v>42</v>
      </c>
      <c r="B42" s="119" t="s">
        <v>43</v>
      </c>
      <c r="C42" s="81" t="s">
        <v>44</v>
      </c>
      <c r="D42" s="63" t="s">
        <v>686</v>
      </c>
      <c r="E42" s="82" t="s">
        <v>172</v>
      </c>
      <c r="F42" s="83" t="s">
        <v>173</v>
      </c>
      <c r="G42" s="83" t="s">
        <v>174</v>
      </c>
      <c r="H42" s="66" t="s">
        <v>175</v>
      </c>
      <c r="I42" s="84">
        <v>43883</v>
      </c>
      <c r="J42" s="68" t="s">
        <v>176</v>
      </c>
      <c r="K42" s="92" t="s">
        <v>106</v>
      </c>
      <c r="L42" s="92" t="s">
        <v>177</v>
      </c>
      <c r="M42" s="70"/>
      <c r="N42" s="111"/>
      <c r="O42" s="71">
        <v>1</v>
      </c>
      <c r="P42" s="71"/>
      <c r="Q42" s="71"/>
      <c r="R42" s="71"/>
      <c r="S42" s="71"/>
      <c r="T42" s="71"/>
      <c r="U42" s="71">
        <v>1</v>
      </c>
      <c r="V42" s="71"/>
      <c r="W42" s="72">
        <v>1</v>
      </c>
      <c r="X42" s="71"/>
      <c r="Y42" s="73"/>
      <c r="Z42" s="71"/>
      <c r="AA42" s="72"/>
      <c r="AB42" s="74">
        <v>1</v>
      </c>
      <c r="AC42" s="75"/>
      <c r="AD42" s="73"/>
      <c r="AE42" s="71"/>
      <c r="AF42" s="71">
        <v>1</v>
      </c>
      <c r="AG42" s="71">
        <v>1</v>
      </c>
      <c r="AH42" s="72"/>
      <c r="AI42" s="76">
        <v>1</v>
      </c>
      <c r="AJ42" s="77"/>
      <c r="AK42" s="71">
        <v>1</v>
      </c>
      <c r="AL42" s="71"/>
      <c r="AM42" s="71"/>
      <c r="AN42" s="71">
        <v>1</v>
      </c>
      <c r="AO42" s="71">
        <v>1</v>
      </c>
      <c r="AP42" s="85">
        <v>1</v>
      </c>
      <c r="AQ42" s="79">
        <f t="shared" si="2"/>
        <v>11</v>
      </c>
      <c r="AR42" s="80">
        <f t="shared" si="1"/>
        <v>0.36666666666666664</v>
      </c>
      <c r="AS42" s="79"/>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8"/>
      <c r="FX42" s="8"/>
      <c r="FY42" s="8"/>
      <c r="FZ42" s="8"/>
      <c r="GA42" s="8"/>
      <c r="GB42" s="8"/>
      <c r="GC42" s="8"/>
      <c r="GD42" s="8"/>
      <c r="GE42" s="8"/>
      <c r="GF42" s="8"/>
      <c r="GG42" s="8"/>
      <c r="GH42" s="8"/>
      <c r="GI42" s="8"/>
      <c r="GJ42" s="8"/>
      <c r="GK42" s="8"/>
      <c r="GL42" s="8"/>
    </row>
    <row r="43" spans="1:194" s="9" customFormat="1" ht="12.4" customHeight="1" x14ac:dyDescent="0.25">
      <c r="A43" s="81">
        <v>43</v>
      </c>
      <c r="B43" s="119" t="s">
        <v>43</v>
      </c>
      <c r="C43" s="81" t="s">
        <v>44</v>
      </c>
      <c r="D43" s="63" t="s">
        <v>686</v>
      </c>
      <c r="E43" s="82" t="s">
        <v>172</v>
      </c>
      <c r="F43" s="83" t="s">
        <v>173</v>
      </c>
      <c r="G43" s="83" t="s">
        <v>174</v>
      </c>
      <c r="H43" s="66" t="s">
        <v>178</v>
      </c>
      <c r="I43" s="84">
        <v>43969</v>
      </c>
      <c r="J43" s="68" t="s">
        <v>179</v>
      </c>
      <c r="K43" s="92" t="s">
        <v>106</v>
      </c>
      <c r="L43" s="92" t="s">
        <v>180</v>
      </c>
      <c r="M43" s="70"/>
      <c r="N43" s="111">
        <v>1</v>
      </c>
      <c r="O43" s="71">
        <v>1</v>
      </c>
      <c r="P43" s="71"/>
      <c r="Q43" s="71"/>
      <c r="R43" s="71"/>
      <c r="S43" s="71"/>
      <c r="T43" s="71"/>
      <c r="U43" s="71">
        <v>1</v>
      </c>
      <c r="V43" s="71"/>
      <c r="W43" s="72"/>
      <c r="X43" s="71"/>
      <c r="Y43" s="73"/>
      <c r="Z43" s="71"/>
      <c r="AA43" s="72"/>
      <c r="AB43" s="74">
        <v>1</v>
      </c>
      <c r="AC43" s="75"/>
      <c r="AD43" s="73"/>
      <c r="AE43" s="71"/>
      <c r="AF43" s="71">
        <v>1</v>
      </c>
      <c r="AG43" s="71">
        <v>1</v>
      </c>
      <c r="AH43" s="72">
        <v>1</v>
      </c>
      <c r="AI43" s="76"/>
      <c r="AJ43" s="77"/>
      <c r="AK43" s="71">
        <v>1</v>
      </c>
      <c r="AL43" s="71"/>
      <c r="AM43" s="71">
        <v>1</v>
      </c>
      <c r="AN43" s="71"/>
      <c r="AO43" s="71">
        <v>1</v>
      </c>
      <c r="AP43" s="85"/>
      <c r="AQ43" s="79">
        <f t="shared" si="2"/>
        <v>10</v>
      </c>
      <c r="AR43" s="80">
        <f t="shared" si="1"/>
        <v>0.33333333333333331</v>
      </c>
      <c r="AS43" s="79"/>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8"/>
      <c r="FX43" s="8"/>
      <c r="FY43" s="8"/>
      <c r="FZ43" s="8"/>
      <c r="GA43" s="8"/>
      <c r="GB43" s="8"/>
      <c r="GC43" s="8"/>
      <c r="GD43" s="8"/>
      <c r="GE43" s="8"/>
      <c r="GF43" s="8"/>
      <c r="GG43" s="8"/>
      <c r="GH43" s="8"/>
      <c r="GI43" s="8"/>
      <c r="GJ43" s="8"/>
      <c r="GK43" s="8"/>
      <c r="GL43" s="8"/>
    </row>
    <row r="44" spans="1:194" s="9" customFormat="1" ht="12.4" customHeight="1" x14ac:dyDescent="0.25">
      <c r="A44" s="81">
        <v>44</v>
      </c>
      <c r="B44" s="119" t="s">
        <v>43</v>
      </c>
      <c r="C44" s="81" t="s">
        <v>44</v>
      </c>
      <c r="D44" s="63" t="s">
        <v>686</v>
      </c>
      <c r="E44" s="82" t="s">
        <v>172</v>
      </c>
      <c r="F44" s="83" t="s">
        <v>173</v>
      </c>
      <c r="G44" s="83" t="s">
        <v>174</v>
      </c>
      <c r="H44" s="66" t="s">
        <v>181</v>
      </c>
      <c r="I44" s="120">
        <v>43881</v>
      </c>
      <c r="J44" s="83" t="s">
        <v>182</v>
      </c>
      <c r="K44" s="69" t="s">
        <v>50</v>
      </c>
      <c r="L44" s="69" t="s">
        <v>183</v>
      </c>
      <c r="M44" s="70"/>
      <c r="N44" s="111"/>
      <c r="O44" s="71">
        <v>1</v>
      </c>
      <c r="P44" s="71"/>
      <c r="Q44" s="71"/>
      <c r="R44" s="71"/>
      <c r="S44" s="71"/>
      <c r="T44" s="71"/>
      <c r="U44" s="71">
        <v>1</v>
      </c>
      <c r="V44" s="71">
        <v>1</v>
      </c>
      <c r="W44" s="72"/>
      <c r="X44" s="71"/>
      <c r="Y44" s="73"/>
      <c r="Z44" s="71"/>
      <c r="AA44" s="72"/>
      <c r="AB44" s="74">
        <v>1</v>
      </c>
      <c r="AC44" s="75"/>
      <c r="AD44" s="73"/>
      <c r="AE44" s="71"/>
      <c r="AF44" s="71"/>
      <c r="AG44" s="71"/>
      <c r="AH44" s="72"/>
      <c r="AI44" s="76">
        <v>1</v>
      </c>
      <c r="AJ44" s="77"/>
      <c r="AK44" s="71"/>
      <c r="AL44" s="71"/>
      <c r="AM44" s="71"/>
      <c r="AN44" s="71"/>
      <c r="AO44" s="71">
        <v>1</v>
      </c>
      <c r="AP44" s="85"/>
      <c r="AQ44" s="79">
        <f t="shared" si="2"/>
        <v>6</v>
      </c>
      <c r="AR44" s="80">
        <f t="shared" si="1"/>
        <v>0.2</v>
      </c>
      <c r="AS44" s="79"/>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8"/>
      <c r="FX44" s="8"/>
      <c r="FY44" s="8"/>
      <c r="FZ44" s="8"/>
      <c r="GA44" s="8"/>
      <c r="GB44" s="8"/>
      <c r="GC44" s="8"/>
      <c r="GD44" s="8"/>
      <c r="GE44" s="8"/>
      <c r="GF44" s="8"/>
      <c r="GG44" s="8"/>
      <c r="GH44" s="8"/>
      <c r="GI44" s="8"/>
      <c r="GJ44" s="8"/>
      <c r="GK44" s="8"/>
      <c r="GL44" s="8"/>
    </row>
    <row r="45" spans="1:194" s="9" customFormat="1" ht="12.4" customHeight="1" x14ac:dyDescent="0.25">
      <c r="A45" s="63">
        <v>45</v>
      </c>
      <c r="B45" s="119" t="s">
        <v>43</v>
      </c>
      <c r="C45" s="81" t="s">
        <v>44</v>
      </c>
      <c r="D45" s="63" t="s">
        <v>686</v>
      </c>
      <c r="E45" s="82" t="s">
        <v>184</v>
      </c>
      <c r="F45" s="83" t="s">
        <v>173</v>
      </c>
      <c r="G45" s="83" t="s">
        <v>185</v>
      </c>
      <c r="H45" s="66" t="s">
        <v>186</v>
      </c>
      <c r="I45" s="84">
        <v>43969</v>
      </c>
      <c r="J45" s="68" t="s">
        <v>187</v>
      </c>
      <c r="K45" s="69" t="s">
        <v>50</v>
      </c>
      <c r="L45" s="69" t="s">
        <v>51</v>
      </c>
      <c r="M45" s="70"/>
      <c r="N45" s="111"/>
      <c r="O45" s="75">
        <v>1</v>
      </c>
      <c r="P45" s="71">
        <v>1</v>
      </c>
      <c r="Q45" s="71"/>
      <c r="R45" s="71"/>
      <c r="S45" s="71"/>
      <c r="T45" s="71"/>
      <c r="U45" s="71">
        <v>1</v>
      </c>
      <c r="V45" s="71">
        <v>1</v>
      </c>
      <c r="W45" s="72">
        <v>1</v>
      </c>
      <c r="X45" s="71">
        <v>1</v>
      </c>
      <c r="Y45" s="73">
        <v>1</v>
      </c>
      <c r="Z45" s="71"/>
      <c r="AA45" s="72"/>
      <c r="AB45" s="74">
        <v>1</v>
      </c>
      <c r="AC45" s="75">
        <v>1</v>
      </c>
      <c r="AD45" s="73">
        <v>1</v>
      </c>
      <c r="AE45" s="71">
        <v>1</v>
      </c>
      <c r="AF45" s="71">
        <v>1</v>
      </c>
      <c r="AG45" s="71">
        <v>1</v>
      </c>
      <c r="AH45" s="72"/>
      <c r="AI45" s="76"/>
      <c r="AJ45" s="77"/>
      <c r="AK45" s="71"/>
      <c r="AL45" s="71"/>
      <c r="AM45" s="71"/>
      <c r="AN45" s="71">
        <v>1</v>
      </c>
      <c r="AO45" s="71">
        <v>1</v>
      </c>
      <c r="AP45" s="85"/>
      <c r="AQ45" s="79">
        <f t="shared" si="2"/>
        <v>15</v>
      </c>
      <c r="AR45" s="80">
        <f t="shared" si="1"/>
        <v>0.5</v>
      </c>
      <c r="AS45" s="79"/>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8"/>
      <c r="FX45" s="8"/>
      <c r="FY45" s="8"/>
      <c r="FZ45" s="8"/>
      <c r="GA45" s="8"/>
      <c r="GB45" s="8"/>
      <c r="GC45" s="8"/>
      <c r="GD45" s="8"/>
      <c r="GE45" s="8"/>
      <c r="GF45" s="8"/>
      <c r="GG45" s="8"/>
      <c r="GH45" s="8"/>
      <c r="GI45" s="8"/>
      <c r="GJ45" s="8"/>
      <c r="GK45" s="8"/>
      <c r="GL45" s="8"/>
    </row>
    <row r="46" spans="1:194" s="9" customFormat="1" ht="12.4" customHeight="1" x14ac:dyDescent="0.25">
      <c r="A46" s="81">
        <v>46</v>
      </c>
      <c r="B46" s="119" t="s">
        <v>43</v>
      </c>
      <c r="C46" s="81" t="s">
        <v>44</v>
      </c>
      <c r="D46" s="63" t="s">
        <v>686</v>
      </c>
      <c r="E46" s="82" t="s">
        <v>184</v>
      </c>
      <c r="F46" s="83" t="s">
        <v>173</v>
      </c>
      <c r="G46" s="83" t="s">
        <v>185</v>
      </c>
      <c r="H46" s="66" t="s">
        <v>188</v>
      </c>
      <c r="I46" s="84">
        <v>43969</v>
      </c>
      <c r="J46" s="68" t="s">
        <v>189</v>
      </c>
      <c r="K46" s="87" t="s">
        <v>88</v>
      </c>
      <c r="L46" s="87" t="s">
        <v>190</v>
      </c>
      <c r="M46" s="70"/>
      <c r="N46" s="111"/>
      <c r="O46" s="71">
        <v>1</v>
      </c>
      <c r="P46" s="71"/>
      <c r="Q46" s="71"/>
      <c r="R46" s="71"/>
      <c r="S46" s="71"/>
      <c r="T46" s="71"/>
      <c r="U46" s="71">
        <v>1</v>
      </c>
      <c r="V46" s="71"/>
      <c r="W46" s="72">
        <v>1</v>
      </c>
      <c r="X46" s="71"/>
      <c r="Y46" s="73"/>
      <c r="Z46" s="71"/>
      <c r="AA46" s="72"/>
      <c r="AB46" s="74"/>
      <c r="AC46" s="75"/>
      <c r="AD46" s="73"/>
      <c r="AE46" s="71"/>
      <c r="AF46" s="71"/>
      <c r="AG46" s="71"/>
      <c r="AH46" s="72"/>
      <c r="AI46" s="76"/>
      <c r="AJ46" s="77"/>
      <c r="AK46" s="71"/>
      <c r="AL46" s="71"/>
      <c r="AM46" s="71"/>
      <c r="AN46" s="71">
        <v>1</v>
      </c>
      <c r="AO46" s="71"/>
      <c r="AP46" s="85"/>
      <c r="AQ46" s="79">
        <f t="shared" si="2"/>
        <v>4</v>
      </c>
      <c r="AR46" s="80">
        <f t="shared" si="1"/>
        <v>0.13333333333333333</v>
      </c>
      <c r="AS46" s="79"/>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8"/>
      <c r="FX46" s="8"/>
      <c r="FY46" s="8"/>
      <c r="FZ46" s="8"/>
      <c r="GA46" s="8"/>
      <c r="GB46" s="8"/>
      <c r="GC46" s="8"/>
      <c r="GD46" s="8"/>
      <c r="GE46" s="8"/>
      <c r="GF46" s="8"/>
      <c r="GG46" s="8"/>
      <c r="GH46" s="8"/>
      <c r="GI46" s="8"/>
      <c r="GJ46" s="8"/>
      <c r="GK46" s="8"/>
      <c r="GL46" s="8"/>
    </row>
    <row r="47" spans="1:194" s="9" customFormat="1" ht="12.4" customHeight="1" x14ac:dyDescent="0.25">
      <c r="A47" s="81">
        <v>47</v>
      </c>
      <c r="B47" s="119" t="s">
        <v>43</v>
      </c>
      <c r="C47" s="81" t="s">
        <v>44</v>
      </c>
      <c r="D47" s="63" t="s">
        <v>686</v>
      </c>
      <c r="E47" s="82" t="s">
        <v>191</v>
      </c>
      <c r="F47" s="83" t="s">
        <v>192</v>
      </c>
      <c r="G47" s="83" t="s">
        <v>193</v>
      </c>
      <c r="H47" s="66" t="s">
        <v>194</v>
      </c>
      <c r="I47" s="84">
        <v>43930</v>
      </c>
      <c r="J47" s="121" t="s">
        <v>195</v>
      </c>
      <c r="K47" s="92" t="s">
        <v>106</v>
      </c>
      <c r="L47" s="92" t="s">
        <v>180</v>
      </c>
      <c r="M47" s="70"/>
      <c r="N47" s="111"/>
      <c r="O47" s="71">
        <v>1</v>
      </c>
      <c r="P47" s="71"/>
      <c r="Q47" s="71"/>
      <c r="R47" s="71"/>
      <c r="S47" s="71">
        <v>1</v>
      </c>
      <c r="T47" s="71"/>
      <c r="U47" s="71">
        <v>1</v>
      </c>
      <c r="V47" s="71"/>
      <c r="W47" s="72">
        <v>1</v>
      </c>
      <c r="X47" s="71"/>
      <c r="Y47" s="73"/>
      <c r="Z47" s="71"/>
      <c r="AA47" s="72"/>
      <c r="AB47" s="74">
        <v>1</v>
      </c>
      <c r="AC47" s="75"/>
      <c r="AD47" s="73"/>
      <c r="AE47" s="71"/>
      <c r="AF47" s="71"/>
      <c r="AG47" s="71"/>
      <c r="AH47" s="72"/>
      <c r="AI47" s="76"/>
      <c r="AJ47" s="77"/>
      <c r="AK47" s="71"/>
      <c r="AL47" s="71"/>
      <c r="AM47" s="71"/>
      <c r="AN47" s="71">
        <v>1</v>
      </c>
      <c r="AO47" s="71">
        <v>1</v>
      </c>
      <c r="AP47" s="85"/>
      <c r="AQ47" s="79">
        <f t="shared" si="2"/>
        <v>7</v>
      </c>
      <c r="AR47" s="80">
        <f t="shared" si="1"/>
        <v>0.23333333333333334</v>
      </c>
      <c r="AS47" s="79"/>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8"/>
      <c r="FX47" s="8"/>
      <c r="FY47" s="8"/>
      <c r="FZ47" s="8"/>
      <c r="GA47" s="8"/>
      <c r="GB47" s="8"/>
      <c r="GC47" s="8"/>
      <c r="GD47" s="8"/>
      <c r="GE47" s="8"/>
      <c r="GF47" s="8"/>
      <c r="GG47" s="8"/>
      <c r="GH47" s="8"/>
      <c r="GI47" s="8"/>
      <c r="GJ47" s="8"/>
      <c r="GK47" s="8"/>
      <c r="GL47" s="8"/>
    </row>
    <row r="48" spans="1:194" s="9" customFormat="1" ht="12.4" customHeight="1" x14ac:dyDescent="0.25">
      <c r="A48" s="81">
        <v>48</v>
      </c>
      <c r="B48" s="63" t="s">
        <v>43</v>
      </c>
      <c r="C48" s="63" t="s">
        <v>126</v>
      </c>
      <c r="D48" s="63" t="s">
        <v>686</v>
      </c>
      <c r="E48" s="64" t="s">
        <v>196</v>
      </c>
      <c r="F48" s="65" t="s">
        <v>197</v>
      </c>
      <c r="G48" s="65" t="s">
        <v>198</v>
      </c>
      <c r="H48" s="118" t="s">
        <v>199</v>
      </c>
      <c r="I48" s="67">
        <v>43917</v>
      </c>
      <c r="J48" s="88" t="s">
        <v>200</v>
      </c>
      <c r="K48" s="87" t="s">
        <v>88</v>
      </c>
      <c r="L48" s="87" t="s">
        <v>201</v>
      </c>
      <c r="M48" s="76"/>
      <c r="N48" s="71"/>
      <c r="O48" s="71">
        <v>1</v>
      </c>
      <c r="P48" s="71"/>
      <c r="Q48" s="71"/>
      <c r="R48" s="71"/>
      <c r="S48" s="71"/>
      <c r="T48" s="71"/>
      <c r="U48" s="71"/>
      <c r="V48" s="71"/>
      <c r="W48" s="72"/>
      <c r="X48" s="71">
        <v>1</v>
      </c>
      <c r="Y48" s="73"/>
      <c r="Z48" s="71"/>
      <c r="AA48" s="72"/>
      <c r="AB48" s="74"/>
      <c r="AC48" s="75"/>
      <c r="AD48" s="73"/>
      <c r="AE48" s="71"/>
      <c r="AF48" s="71"/>
      <c r="AG48" s="71"/>
      <c r="AH48" s="72"/>
      <c r="AI48" s="76"/>
      <c r="AJ48" s="77"/>
      <c r="AK48" s="71"/>
      <c r="AL48" s="71"/>
      <c r="AM48" s="71"/>
      <c r="AN48" s="71"/>
      <c r="AO48" s="71"/>
      <c r="AP48" s="85"/>
      <c r="AQ48" s="79">
        <f t="shared" si="2"/>
        <v>2</v>
      </c>
      <c r="AR48" s="80">
        <f t="shared" si="1"/>
        <v>6.6666666666666666E-2</v>
      </c>
      <c r="AS48" s="79"/>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8"/>
      <c r="FX48" s="8"/>
      <c r="FY48" s="8"/>
      <c r="FZ48" s="8"/>
      <c r="GA48" s="8"/>
      <c r="GB48" s="8"/>
      <c r="GC48" s="8"/>
      <c r="GD48" s="8"/>
      <c r="GE48" s="8"/>
      <c r="GF48" s="8"/>
      <c r="GG48" s="8"/>
      <c r="GH48" s="8"/>
      <c r="GI48" s="8"/>
      <c r="GJ48" s="8"/>
      <c r="GK48" s="8"/>
      <c r="GL48" s="8"/>
    </row>
    <row r="49" spans="1:194" s="9" customFormat="1" ht="12.4" customHeight="1" x14ac:dyDescent="0.25">
      <c r="A49" s="81">
        <v>50</v>
      </c>
      <c r="B49" s="122" t="s">
        <v>43</v>
      </c>
      <c r="C49" s="122" t="s">
        <v>44</v>
      </c>
      <c r="D49" s="63" t="s">
        <v>686</v>
      </c>
      <c r="E49" s="123" t="s">
        <v>202</v>
      </c>
      <c r="F49" s="124" t="s">
        <v>203</v>
      </c>
      <c r="G49" s="124" t="s">
        <v>204</v>
      </c>
      <c r="H49" s="125" t="s">
        <v>205</v>
      </c>
      <c r="I49" s="113">
        <v>43918</v>
      </c>
      <c r="J49" s="126" t="s">
        <v>206</v>
      </c>
      <c r="K49" s="92" t="s">
        <v>207</v>
      </c>
      <c r="L49" s="92" t="s">
        <v>208</v>
      </c>
      <c r="M49" s="76"/>
      <c r="N49" s="71"/>
      <c r="O49" s="71">
        <v>1</v>
      </c>
      <c r="P49" s="71"/>
      <c r="Q49" s="71"/>
      <c r="R49" s="71"/>
      <c r="S49" s="71"/>
      <c r="T49" s="71"/>
      <c r="U49" s="71"/>
      <c r="V49" s="71"/>
      <c r="W49" s="72"/>
      <c r="X49" s="71"/>
      <c r="Y49" s="73"/>
      <c r="Z49" s="71"/>
      <c r="AA49" s="72"/>
      <c r="AB49" s="74"/>
      <c r="AC49" s="75"/>
      <c r="AD49" s="73"/>
      <c r="AE49" s="71"/>
      <c r="AF49" s="71"/>
      <c r="AG49" s="71"/>
      <c r="AH49" s="72"/>
      <c r="AI49" s="76"/>
      <c r="AJ49" s="77"/>
      <c r="AK49" s="71"/>
      <c r="AL49" s="71"/>
      <c r="AM49" s="71"/>
      <c r="AN49" s="71"/>
      <c r="AO49" s="71"/>
      <c r="AP49" s="85"/>
      <c r="AQ49" s="79">
        <f t="shared" si="2"/>
        <v>1</v>
      </c>
      <c r="AR49" s="80">
        <f t="shared" si="1"/>
        <v>3.3333333333333333E-2</v>
      </c>
      <c r="AS49" s="79" t="s">
        <v>209</v>
      </c>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8"/>
      <c r="FX49" s="8"/>
      <c r="FY49" s="8"/>
      <c r="FZ49" s="8"/>
      <c r="GA49" s="8"/>
      <c r="GB49" s="8"/>
      <c r="GC49" s="8"/>
      <c r="GD49" s="8"/>
      <c r="GE49" s="8"/>
      <c r="GF49" s="8"/>
      <c r="GG49" s="8"/>
      <c r="GH49" s="8"/>
      <c r="GI49" s="8"/>
      <c r="GJ49" s="8"/>
      <c r="GK49" s="8"/>
      <c r="GL49" s="8"/>
    </row>
    <row r="50" spans="1:194" s="9" customFormat="1" ht="12.4" customHeight="1" x14ac:dyDescent="0.25">
      <c r="A50" s="81">
        <v>51</v>
      </c>
      <c r="B50" s="119" t="s">
        <v>43</v>
      </c>
      <c r="C50" s="122" t="s">
        <v>44</v>
      </c>
      <c r="D50" s="63" t="s">
        <v>686</v>
      </c>
      <c r="E50" s="65" t="s">
        <v>210</v>
      </c>
      <c r="F50" s="112" t="s">
        <v>211</v>
      </c>
      <c r="G50" s="112" t="s">
        <v>212</v>
      </c>
      <c r="H50" s="65" t="s">
        <v>213</v>
      </c>
      <c r="I50" s="127">
        <v>43900</v>
      </c>
      <c r="J50" s="94" t="s">
        <v>214</v>
      </c>
      <c r="K50" s="92" t="s">
        <v>207</v>
      </c>
      <c r="L50" s="92" t="s">
        <v>215</v>
      </c>
      <c r="M50" s="76"/>
      <c r="N50" s="71"/>
      <c r="O50" s="71">
        <v>1</v>
      </c>
      <c r="P50" s="71"/>
      <c r="Q50" s="71"/>
      <c r="R50" s="71"/>
      <c r="S50" s="71"/>
      <c r="T50" s="71"/>
      <c r="U50" s="71">
        <v>1</v>
      </c>
      <c r="V50" s="71"/>
      <c r="W50" s="72">
        <v>1</v>
      </c>
      <c r="X50" s="71"/>
      <c r="Y50" s="73"/>
      <c r="Z50" s="71"/>
      <c r="AA50" s="72"/>
      <c r="AB50" s="74">
        <v>1</v>
      </c>
      <c r="AC50" s="75"/>
      <c r="AD50" s="73"/>
      <c r="AE50" s="71"/>
      <c r="AF50" s="71"/>
      <c r="AG50" s="71"/>
      <c r="AH50" s="72"/>
      <c r="AI50" s="76"/>
      <c r="AJ50" s="77"/>
      <c r="AK50" s="71"/>
      <c r="AL50" s="71"/>
      <c r="AM50" s="71"/>
      <c r="AN50" s="71"/>
      <c r="AO50" s="71"/>
      <c r="AP50" s="85"/>
      <c r="AQ50" s="79">
        <f t="shared" si="2"/>
        <v>4</v>
      </c>
      <c r="AR50" s="80">
        <f t="shared" si="1"/>
        <v>0.13333333333333333</v>
      </c>
      <c r="AS50" s="79" t="s">
        <v>209</v>
      </c>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8"/>
      <c r="FX50" s="8"/>
      <c r="FY50" s="8"/>
      <c r="FZ50" s="8"/>
      <c r="GA50" s="8"/>
      <c r="GB50" s="8"/>
      <c r="GC50" s="8"/>
      <c r="GD50" s="8"/>
      <c r="GE50" s="8"/>
      <c r="GF50" s="8"/>
      <c r="GG50" s="8"/>
      <c r="GH50" s="8"/>
      <c r="GI50" s="8"/>
      <c r="GJ50" s="8"/>
      <c r="GK50" s="8"/>
      <c r="GL50" s="8"/>
    </row>
    <row r="51" spans="1:194" s="9" customFormat="1" ht="12.4" customHeight="1" x14ac:dyDescent="0.25">
      <c r="A51" s="81">
        <v>52</v>
      </c>
      <c r="B51" s="119" t="s">
        <v>43</v>
      </c>
      <c r="C51" s="122" t="s">
        <v>44</v>
      </c>
      <c r="D51" s="63" t="s">
        <v>686</v>
      </c>
      <c r="E51" s="65" t="s">
        <v>210</v>
      </c>
      <c r="F51" s="112" t="s">
        <v>211</v>
      </c>
      <c r="G51" s="112" t="s">
        <v>212</v>
      </c>
      <c r="H51" s="65" t="s">
        <v>216</v>
      </c>
      <c r="I51" s="128">
        <v>43903</v>
      </c>
      <c r="J51" s="94" t="s">
        <v>217</v>
      </c>
      <c r="K51" s="92" t="s">
        <v>207</v>
      </c>
      <c r="L51" s="92" t="s">
        <v>215</v>
      </c>
      <c r="M51" s="70"/>
      <c r="N51" s="111"/>
      <c r="O51" s="111">
        <v>1</v>
      </c>
      <c r="P51" s="111"/>
      <c r="Q51" s="71"/>
      <c r="R51" s="71"/>
      <c r="S51" s="71"/>
      <c r="T51" s="71"/>
      <c r="U51" s="71">
        <v>1</v>
      </c>
      <c r="V51" s="71"/>
      <c r="W51" s="72">
        <v>1</v>
      </c>
      <c r="X51" s="71"/>
      <c r="Y51" s="73"/>
      <c r="Z51" s="71"/>
      <c r="AA51" s="72"/>
      <c r="AB51" s="74">
        <v>1</v>
      </c>
      <c r="AC51" s="75"/>
      <c r="AD51" s="73"/>
      <c r="AE51" s="71"/>
      <c r="AF51" s="71"/>
      <c r="AG51" s="71"/>
      <c r="AH51" s="72"/>
      <c r="AI51" s="76"/>
      <c r="AJ51" s="77"/>
      <c r="AK51" s="71"/>
      <c r="AL51" s="71"/>
      <c r="AM51" s="71"/>
      <c r="AN51" s="71"/>
      <c r="AO51" s="71"/>
      <c r="AP51" s="85"/>
      <c r="AQ51" s="79">
        <f t="shared" si="2"/>
        <v>4</v>
      </c>
      <c r="AR51" s="80">
        <f t="shared" si="1"/>
        <v>0.13333333333333333</v>
      </c>
      <c r="AS51" s="79" t="s">
        <v>209</v>
      </c>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8"/>
      <c r="FX51" s="8"/>
      <c r="FY51" s="8"/>
      <c r="FZ51" s="8"/>
      <c r="GA51" s="8"/>
      <c r="GB51" s="8"/>
      <c r="GC51" s="8"/>
      <c r="GD51" s="8"/>
      <c r="GE51" s="8"/>
      <c r="GF51" s="8"/>
      <c r="GG51" s="8"/>
      <c r="GH51" s="8"/>
      <c r="GI51" s="8"/>
      <c r="GJ51" s="8"/>
      <c r="GK51" s="8"/>
      <c r="GL51" s="8"/>
    </row>
    <row r="52" spans="1:194" s="9" customFormat="1" ht="12.4" customHeight="1" x14ac:dyDescent="0.25">
      <c r="A52" s="81">
        <v>53</v>
      </c>
      <c r="B52" s="119" t="s">
        <v>43</v>
      </c>
      <c r="C52" s="122" t="s">
        <v>44</v>
      </c>
      <c r="D52" s="63" t="s">
        <v>686</v>
      </c>
      <c r="E52" s="65" t="s">
        <v>210</v>
      </c>
      <c r="F52" s="112" t="s">
        <v>211</v>
      </c>
      <c r="G52" s="112" t="s">
        <v>212</v>
      </c>
      <c r="H52" s="65" t="s">
        <v>218</v>
      </c>
      <c r="I52" s="128">
        <v>43916</v>
      </c>
      <c r="J52" s="94" t="s">
        <v>219</v>
      </c>
      <c r="K52" s="92" t="s">
        <v>207</v>
      </c>
      <c r="L52" s="92" t="s">
        <v>215</v>
      </c>
      <c r="M52" s="70"/>
      <c r="N52" s="111"/>
      <c r="O52" s="111">
        <v>1</v>
      </c>
      <c r="P52" s="111"/>
      <c r="Q52" s="71"/>
      <c r="R52" s="71"/>
      <c r="S52" s="71"/>
      <c r="T52" s="71"/>
      <c r="U52" s="71">
        <v>1</v>
      </c>
      <c r="V52" s="71"/>
      <c r="W52" s="72"/>
      <c r="X52" s="71"/>
      <c r="Y52" s="73"/>
      <c r="Z52" s="71"/>
      <c r="AA52" s="72"/>
      <c r="AB52" s="74">
        <v>1</v>
      </c>
      <c r="AC52" s="75"/>
      <c r="AD52" s="73"/>
      <c r="AE52" s="71"/>
      <c r="AF52" s="71"/>
      <c r="AG52" s="71"/>
      <c r="AH52" s="72"/>
      <c r="AI52" s="76"/>
      <c r="AJ52" s="77"/>
      <c r="AK52" s="71"/>
      <c r="AL52" s="71"/>
      <c r="AM52" s="71"/>
      <c r="AN52" s="71"/>
      <c r="AO52" s="71"/>
      <c r="AP52" s="85"/>
      <c r="AQ52" s="79">
        <f t="shared" si="2"/>
        <v>3</v>
      </c>
      <c r="AR52" s="80">
        <f t="shared" si="1"/>
        <v>0.1</v>
      </c>
      <c r="AS52" s="79" t="s">
        <v>209</v>
      </c>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8"/>
      <c r="FX52" s="8"/>
      <c r="FY52" s="8"/>
      <c r="FZ52" s="8"/>
      <c r="GA52" s="8"/>
      <c r="GB52" s="8"/>
      <c r="GC52" s="8"/>
      <c r="GD52" s="8"/>
      <c r="GE52" s="8"/>
      <c r="GF52" s="8"/>
      <c r="GG52" s="8"/>
      <c r="GH52" s="8"/>
      <c r="GI52" s="8"/>
      <c r="GJ52" s="8"/>
      <c r="GK52" s="8"/>
      <c r="GL52" s="8"/>
    </row>
    <row r="53" spans="1:194" s="9" customFormat="1" ht="12.4" customHeight="1" x14ac:dyDescent="0.25">
      <c r="A53" s="81">
        <v>54</v>
      </c>
      <c r="B53" s="119" t="s">
        <v>43</v>
      </c>
      <c r="C53" s="122" t="s">
        <v>44</v>
      </c>
      <c r="D53" s="63" t="s">
        <v>686</v>
      </c>
      <c r="E53" s="65" t="s">
        <v>210</v>
      </c>
      <c r="F53" s="112" t="s">
        <v>211</v>
      </c>
      <c r="G53" s="112" t="s">
        <v>212</v>
      </c>
      <c r="H53" s="65" t="s">
        <v>220</v>
      </c>
      <c r="I53" s="128">
        <v>43920</v>
      </c>
      <c r="J53" s="94" t="s">
        <v>221</v>
      </c>
      <c r="K53" s="92" t="s">
        <v>207</v>
      </c>
      <c r="L53" s="92" t="s">
        <v>215</v>
      </c>
      <c r="M53" s="70"/>
      <c r="N53" s="111"/>
      <c r="O53" s="111">
        <v>1</v>
      </c>
      <c r="P53" s="111"/>
      <c r="Q53" s="71"/>
      <c r="R53" s="71"/>
      <c r="S53" s="71"/>
      <c r="T53" s="71"/>
      <c r="U53" s="71">
        <v>1</v>
      </c>
      <c r="V53" s="71"/>
      <c r="W53" s="72"/>
      <c r="X53" s="71"/>
      <c r="Y53" s="73"/>
      <c r="Z53" s="71"/>
      <c r="AA53" s="72"/>
      <c r="AB53" s="74">
        <v>1</v>
      </c>
      <c r="AC53" s="75"/>
      <c r="AD53" s="73"/>
      <c r="AE53" s="71"/>
      <c r="AF53" s="71"/>
      <c r="AG53" s="71"/>
      <c r="AH53" s="72"/>
      <c r="AI53" s="76"/>
      <c r="AJ53" s="77"/>
      <c r="AK53" s="71"/>
      <c r="AL53" s="71"/>
      <c r="AM53" s="71"/>
      <c r="AN53" s="71"/>
      <c r="AO53" s="71"/>
      <c r="AP53" s="85"/>
      <c r="AQ53" s="79">
        <f t="shared" si="2"/>
        <v>3</v>
      </c>
      <c r="AR53" s="80">
        <f t="shared" si="1"/>
        <v>0.1</v>
      </c>
      <c r="AS53" s="79" t="s">
        <v>209</v>
      </c>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8"/>
      <c r="FX53" s="8"/>
      <c r="FY53" s="8"/>
      <c r="FZ53" s="8"/>
      <c r="GA53" s="8"/>
      <c r="GB53" s="8"/>
      <c r="GC53" s="8"/>
      <c r="GD53" s="8"/>
      <c r="GE53" s="8"/>
      <c r="GF53" s="8"/>
      <c r="GG53" s="8"/>
      <c r="GH53" s="8"/>
      <c r="GI53" s="8"/>
      <c r="GJ53" s="8"/>
      <c r="GK53" s="8"/>
      <c r="GL53" s="8"/>
    </row>
    <row r="54" spans="1:194" s="9" customFormat="1" ht="12.4" customHeight="1" x14ac:dyDescent="0.25">
      <c r="A54" s="81">
        <v>55</v>
      </c>
      <c r="B54" s="119" t="s">
        <v>43</v>
      </c>
      <c r="C54" s="119" t="s">
        <v>44</v>
      </c>
      <c r="D54" s="63" t="s">
        <v>686</v>
      </c>
      <c r="E54" s="65" t="s">
        <v>222</v>
      </c>
      <c r="F54" s="112" t="s">
        <v>211</v>
      </c>
      <c r="G54" s="112" t="s">
        <v>223</v>
      </c>
      <c r="H54" s="65" t="s">
        <v>224</v>
      </c>
      <c r="I54" s="128">
        <v>43950</v>
      </c>
      <c r="J54" s="68" t="s">
        <v>225</v>
      </c>
      <c r="K54" s="92" t="s">
        <v>207</v>
      </c>
      <c r="L54" s="92" t="s">
        <v>208</v>
      </c>
      <c r="M54" s="70"/>
      <c r="N54" s="111"/>
      <c r="O54" s="111">
        <v>1</v>
      </c>
      <c r="P54" s="111"/>
      <c r="Q54" s="71"/>
      <c r="R54" s="71"/>
      <c r="S54" s="71"/>
      <c r="T54" s="71"/>
      <c r="U54" s="71"/>
      <c r="V54" s="71"/>
      <c r="W54" s="72"/>
      <c r="X54" s="71"/>
      <c r="Y54" s="73"/>
      <c r="Z54" s="71"/>
      <c r="AA54" s="72"/>
      <c r="AB54" s="74">
        <v>1</v>
      </c>
      <c r="AC54" s="75"/>
      <c r="AD54" s="73"/>
      <c r="AE54" s="71"/>
      <c r="AF54" s="71"/>
      <c r="AG54" s="71"/>
      <c r="AH54" s="72"/>
      <c r="AI54" s="76"/>
      <c r="AJ54" s="77"/>
      <c r="AK54" s="71"/>
      <c r="AL54" s="71"/>
      <c r="AM54" s="71"/>
      <c r="AN54" s="71"/>
      <c r="AO54" s="71"/>
      <c r="AP54" s="85"/>
      <c r="AQ54" s="79">
        <f t="shared" si="2"/>
        <v>2</v>
      </c>
      <c r="AR54" s="80">
        <f t="shared" si="1"/>
        <v>6.6666666666666666E-2</v>
      </c>
      <c r="AS54" s="79" t="s">
        <v>209</v>
      </c>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8"/>
      <c r="FX54" s="8"/>
      <c r="FY54" s="8"/>
      <c r="FZ54" s="8"/>
      <c r="GA54" s="8"/>
      <c r="GB54" s="8"/>
      <c r="GC54" s="8"/>
      <c r="GD54" s="8"/>
      <c r="GE54" s="8"/>
      <c r="GF54" s="8"/>
      <c r="GG54" s="8"/>
      <c r="GH54" s="8"/>
      <c r="GI54" s="8"/>
      <c r="GJ54" s="8"/>
      <c r="GK54" s="8"/>
      <c r="GL54" s="8"/>
    </row>
    <row r="55" spans="1:194" s="9" customFormat="1" ht="12.4" customHeight="1" x14ac:dyDescent="0.25">
      <c r="A55" s="63">
        <v>59</v>
      </c>
      <c r="B55" s="81" t="s">
        <v>43</v>
      </c>
      <c r="C55" s="81" t="s">
        <v>44</v>
      </c>
      <c r="D55" s="63" t="s">
        <v>686</v>
      </c>
      <c r="E55" s="82" t="s">
        <v>226</v>
      </c>
      <c r="F55" s="83" t="s">
        <v>227</v>
      </c>
      <c r="G55" s="83" t="s">
        <v>228</v>
      </c>
      <c r="H55" s="66" t="s">
        <v>229</v>
      </c>
      <c r="I55" s="84" t="s">
        <v>62</v>
      </c>
      <c r="J55" s="68" t="s">
        <v>230</v>
      </c>
      <c r="K55" s="92" t="s">
        <v>106</v>
      </c>
      <c r="L55" s="90" t="s">
        <v>107</v>
      </c>
      <c r="M55" s="70">
        <v>1</v>
      </c>
      <c r="N55" s="99"/>
      <c r="O55" s="75">
        <v>1</v>
      </c>
      <c r="P55" s="71">
        <v>1</v>
      </c>
      <c r="Q55" s="71"/>
      <c r="R55" s="71"/>
      <c r="S55" s="71"/>
      <c r="T55" s="71"/>
      <c r="U55" s="71">
        <v>1</v>
      </c>
      <c r="V55" s="71">
        <v>1</v>
      </c>
      <c r="W55" s="72"/>
      <c r="X55" s="71"/>
      <c r="Y55" s="73"/>
      <c r="Z55" s="71"/>
      <c r="AA55" s="72"/>
      <c r="AB55" s="74">
        <v>1</v>
      </c>
      <c r="AC55" s="75"/>
      <c r="AD55" s="73"/>
      <c r="AE55" s="71"/>
      <c r="AF55" s="71">
        <v>1</v>
      </c>
      <c r="AG55" s="71"/>
      <c r="AH55" s="72"/>
      <c r="AI55" s="76">
        <v>1</v>
      </c>
      <c r="AJ55" s="77"/>
      <c r="AK55" s="71"/>
      <c r="AL55" s="71">
        <v>1</v>
      </c>
      <c r="AM55" s="71">
        <v>1</v>
      </c>
      <c r="AN55" s="71"/>
      <c r="AO55" s="71">
        <v>1</v>
      </c>
      <c r="AP55" s="85">
        <v>1</v>
      </c>
      <c r="AQ55" s="79">
        <f t="shared" si="2"/>
        <v>12</v>
      </c>
      <c r="AR55" s="80">
        <f t="shared" si="1"/>
        <v>0.4</v>
      </c>
      <c r="AS55" s="79"/>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8"/>
      <c r="FX55" s="8"/>
      <c r="FY55" s="8"/>
      <c r="FZ55" s="8"/>
      <c r="GA55" s="8"/>
      <c r="GB55" s="8"/>
      <c r="GC55" s="8"/>
      <c r="GD55" s="8"/>
      <c r="GE55" s="8"/>
      <c r="GF55" s="8"/>
      <c r="GG55" s="8"/>
      <c r="GH55" s="8"/>
      <c r="GI55" s="8"/>
      <c r="GJ55" s="8"/>
      <c r="GK55" s="8"/>
      <c r="GL55" s="8"/>
    </row>
    <row r="56" spans="1:194" s="9" customFormat="1" ht="12.4" customHeight="1" x14ac:dyDescent="0.25">
      <c r="A56" s="81">
        <v>60</v>
      </c>
      <c r="B56" s="119" t="s">
        <v>43</v>
      </c>
      <c r="C56" s="119" t="s">
        <v>44</v>
      </c>
      <c r="D56" s="63" t="s">
        <v>686</v>
      </c>
      <c r="E56" s="129" t="s">
        <v>226</v>
      </c>
      <c r="F56" s="112" t="s">
        <v>231</v>
      </c>
      <c r="G56" s="112" t="s">
        <v>232</v>
      </c>
      <c r="H56" s="66" t="s">
        <v>233</v>
      </c>
      <c r="I56" s="113">
        <v>43935</v>
      </c>
      <c r="J56" s="89" t="s">
        <v>234</v>
      </c>
      <c r="K56" s="69" t="s">
        <v>235</v>
      </c>
      <c r="L56" s="116" t="s">
        <v>107</v>
      </c>
      <c r="M56" s="70"/>
      <c r="N56" s="111"/>
      <c r="O56" s="111">
        <v>1</v>
      </c>
      <c r="P56" s="111"/>
      <c r="Q56" s="71"/>
      <c r="R56" s="71"/>
      <c r="S56" s="71"/>
      <c r="T56" s="71"/>
      <c r="U56" s="71"/>
      <c r="V56" s="71"/>
      <c r="W56" s="72"/>
      <c r="X56" s="71"/>
      <c r="Y56" s="73"/>
      <c r="Z56" s="71"/>
      <c r="AA56" s="72"/>
      <c r="AB56" s="74">
        <v>1</v>
      </c>
      <c r="AC56" s="75"/>
      <c r="AD56" s="73"/>
      <c r="AE56" s="71"/>
      <c r="AF56" s="71"/>
      <c r="AG56" s="71"/>
      <c r="AH56" s="72"/>
      <c r="AI56" s="76"/>
      <c r="AJ56" s="77"/>
      <c r="AK56" s="71"/>
      <c r="AL56" s="71"/>
      <c r="AM56" s="71">
        <v>1</v>
      </c>
      <c r="AN56" s="71"/>
      <c r="AO56" s="71"/>
      <c r="AP56" s="85"/>
      <c r="AQ56" s="79">
        <f t="shared" si="2"/>
        <v>3</v>
      </c>
      <c r="AR56" s="80">
        <f t="shared" si="1"/>
        <v>0.1</v>
      </c>
      <c r="AS56" s="79" t="s">
        <v>209</v>
      </c>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8"/>
      <c r="FX56" s="8"/>
      <c r="FY56" s="8"/>
      <c r="FZ56" s="8"/>
      <c r="GA56" s="8"/>
      <c r="GB56" s="8"/>
      <c r="GC56" s="8"/>
      <c r="GD56" s="8"/>
      <c r="GE56" s="8"/>
      <c r="GF56" s="8"/>
      <c r="GG56" s="8"/>
      <c r="GH56" s="8"/>
      <c r="GI56" s="8"/>
      <c r="GJ56" s="8"/>
      <c r="GK56" s="8"/>
      <c r="GL56" s="8"/>
    </row>
    <row r="57" spans="1:194" s="9" customFormat="1" ht="12.4" customHeight="1" x14ac:dyDescent="0.25">
      <c r="A57" s="81">
        <v>61</v>
      </c>
      <c r="B57" s="119" t="s">
        <v>43</v>
      </c>
      <c r="C57" s="119" t="s">
        <v>44</v>
      </c>
      <c r="D57" s="63" t="s">
        <v>686</v>
      </c>
      <c r="E57" s="129" t="s">
        <v>236</v>
      </c>
      <c r="F57" s="112" t="s">
        <v>231</v>
      </c>
      <c r="G57" s="112" t="s">
        <v>232</v>
      </c>
      <c r="H57" s="130" t="s">
        <v>237</v>
      </c>
      <c r="I57" s="128">
        <v>43917</v>
      </c>
      <c r="J57" s="89" t="s">
        <v>238</v>
      </c>
      <c r="K57" s="69" t="s">
        <v>235</v>
      </c>
      <c r="L57" s="116" t="s">
        <v>107</v>
      </c>
      <c r="M57" s="70"/>
      <c r="N57" s="111"/>
      <c r="O57" s="111">
        <v>1</v>
      </c>
      <c r="P57" s="111"/>
      <c r="Q57" s="71"/>
      <c r="R57" s="71"/>
      <c r="S57" s="71"/>
      <c r="T57" s="71"/>
      <c r="U57" s="71"/>
      <c r="V57" s="71"/>
      <c r="W57" s="72"/>
      <c r="X57" s="71"/>
      <c r="Y57" s="73"/>
      <c r="Z57" s="71"/>
      <c r="AA57" s="72"/>
      <c r="AB57" s="74">
        <v>1</v>
      </c>
      <c r="AC57" s="75"/>
      <c r="AD57" s="73"/>
      <c r="AE57" s="71"/>
      <c r="AF57" s="71"/>
      <c r="AG57" s="71"/>
      <c r="AH57" s="72"/>
      <c r="AI57" s="76"/>
      <c r="AJ57" s="77"/>
      <c r="AK57" s="71"/>
      <c r="AL57" s="71"/>
      <c r="AM57" s="71">
        <v>1</v>
      </c>
      <c r="AN57" s="71"/>
      <c r="AO57" s="71"/>
      <c r="AP57" s="85"/>
      <c r="AQ57" s="79">
        <f t="shared" si="2"/>
        <v>3</v>
      </c>
      <c r="AR57" s="80">
        <f t="shared" si="1"/>
        <v>0.1</v>
      </c>
      <c r="AS57" s="79" t="s">
        <v>209</v>
      </c>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8"/>
      <c r="FX57" s="8"/>
      <c r="FY57" s="8"/>
      <c r="FZ57" s="8"/>
      <c r="GA57" s="8"/>
      <c r="GB57" s="8"/>
      <c r="GC57" s="8"/>
      <c r="GD57" s="8"/>
      <c r="GE57" s="8"/>
      <c r="GF57" s="8"/>
      <c r="GG57" s="8"/>
      <c r="GH57" s="8"/>
      <c r="GI57" s="8"/>
      <c r="GJ57" s="8"/>
      <c r="GK57" s="8"/>
      <c r="GL57" s="8"/>
    </row>
    <row r="58" spans="1:194" s="9" customFormat="1" ht="12.4" customHeight="1" x14ac:dyDescent="0.25">
      <c r="A58" s="81">
        <v>62</v>
      </c>
      <c r="B58" s="119" t="s">
        <v>43</v>
      </c>
      <c r="C58" s="119" t="s">
        <v>44</v>
      </c>
      <c r="D58" s="63" t="s">
        <v>686</v>
      </c>
      <c r="E58" s="129" t="s">
        <v>236</v>
      </c>
      <c r="F58" s="112" t="s">
        <v>231</v>
      </c>
      <c r="G58" s="112" t="s">
        <v>232</v>
      </c>
      <c r="H58" s="130" t="s">
        <v>239</v>
      </c>
      <c r="I58" s="128">
        <v>43971</v>
      </c>
      <c r="J58" s="89" t="s">
        <v>240</v>
      </c>
      <c r="K58" s="69" t="s">
        <v>235</v>
      </c>
      <c r="L58" s="116" t="s">
        <v>107</v>
      </c>
      <c r="M58" s="70"/>
      <c r="N58" s="111"/>
      <c r="O58" s="111">
        <v>1</v>
      </c>
      <c r="P58" s="111"/>
      <c r="Q58" s="71"/>
      <c r="R58" s="71"/>
      <c r="S58" s="71"/>
      <c r="T58" s="71"/>
      <c r="U58" s="71"/>
      <c r="V58" s="71"/>
      <c r="W58" s="72"/>
      <c r="X58" s="71"/>
      <c r="Y58" s="73"/>
      <c r="Z58" s="71"/>
      <c r="AA58" s="72"/>
      <c r="AB58" s="74">
        <v>1</v>
      </c>
      <c r="AC58" s="75"/>
      <c r="AD58" s="73"/>
      <c r="AE58" s="71"/>
      <c r="AF58" s="71"/>
      <c r="AG58" s="71"/>
      <c r="AH58" s="72"/>
      <c r="AI58" s="76"/>
      <c r="AJ58" s="77"/>
      <c r="AK58" s="71"/>
      <c r="AL58" s="71"/>
      <c r="AM58" s="71">
        <v>1</v>
      </c>
      <c r="AN58" s="71"/>
      <c r="AO58" s="71"/>
      <c r="AP58" s="85"/>
      <c r="AQ58" s="79">
        <f t="shared" si="2"/>
        <v>3</v>
      </c>
      <c r="AR58" s="80">
        <f t="shared" si="1"/>
        <v>0.1</v>
      </c>
      <c r="AS58" s="79" t="s">
        <v>209</v>
      </c>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8"/>
      <c r="FX58" s="8"/>
      <c r="FY58" s="8"/>
      <c r="FZ58" s="8"/>
      <c r="GA58" s="8"/>
      <c r="GB58" s="8"/>
      <c r="GC58" s="8"/>
      <c r="GD58" s="8"/>
      <c r="GE58" s="8"/>
      <c r="GF58" s="8"/>
      <c r="GG58" s="8"/>
      <c r="GH58" s="8"/>
      <c r="GI58" s="8"/>
      <c r="GJ58" s="8"/>
      <c r="GK58" s="8"/>
      <c r="GL58" s="8"/>
    </row>
    <row r="59" spans="1:194" s="9" customFormat="1" ht="12.4" customHeight="1" x14ac:dyDescent="0.25">
      <c r="A59" s="81">
        <v>63</v>
      </c>
      <c r="B59" s="119" t="s">
        <v>43</v>
      </c>
      <c r="C59" s="119" t="s">
        <v>44</v>
      </c>
      <c r="D59" s="63" t="s">
        <v>686</v>
      </c>
      <c r="E59" s="129" t="s">
        <v>236</v>
      </c>
      <c r="F59" s="112" t="s">
        <v>231</v>
      </c>
      <c r="G59" s="112" t="s">
        <v>232</v>
      </c>
      <c r="H59" s="66" t="s">
        <v>241</v>
      </c>
      <c r="I59" s="128">
        <v>43986</v>
      </c>
      <c r="J59" s="68" t="s">
        <v>242</v>
      </c>
      <c r="K59" s="69" t="s">
        <v>235</v>
      </c>
      <c r="L59" s="116" t="s">
        <v>107</v>
      </c>
      <c r="M59" s="70"/>
      <c r="N59" s="111"/>
      <c r="O59" s="111">
        <v>1</v>
      </c>
      <c r="P59" s="111"/>
      <c r="Q59" s="71"/>
      <c r="R59" s="71"/>
      <c r="S59" s="71"/>
      <c r="T59" s="71"/>
      <c r="U59" s="71">
        <v>1</v>
      </c>
      <c r="V59" s="71">
        <v>1</v>
      </c>
      <c r="W59" s="72"/>
      <c r="X59" s="71"/>
      <c r="Y59" s="73"/>
      <c r="Z59" s="71"/>
      <c r="AA59" s="72"/>
      <c r="AB59" s="74">
        <v>1</v>
      </c>
      <c r="AC59" s="75"/>
      <c r="AD59" s="73"/>
      <c r="AE59" s="71"/>
      <c r="AF59" s="71"/>
      <c r="AG59" s="71"/>
      <c r="AH59" s="72"/>
      <c r="AI59" s="76"/>
      <c r="AJ59" s="77"/>
      <c r="AK59" s="71"/>
      <c r="AL59" s="71"/>
      <c r="AM59" s="71">
        <v>1</v>
      </c>
      <c r="AN59" s="71"/>
      <c r="AO59" s="71"/>
      <c r="AP59" s="85"/>
      <c r="AQ59" s="79">
        <f t="shared" si="2"/>
        <v>5</v>
      </c>
      <c r="AR59" s="80">
        <f t="shared" si="1"/>
        <v>0.16666666666666666</v>
      </c>
      <c r="AS59" s="79" t="s">
        <v>209</v>
      </c>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8"/>
      <c r="FX59" s="8"/>
      <c r="FY59" s="8"/>
      <c r="FZ59" s="8"/>
      <c r="GA59" s="8"/>
      <c r="GB59" s="8"/>
      <c r="GC59" s="8"/>
      <c r="GD59" s="8"/>
      <c r="GE59" s="8"/>
      <c r="GF59" s="8"/>
      <c r="GG59" s="8"/>
      <c r="GH59" s="8"/>
      <c r="GI59" s="8"/>
      <c r="GJ59" s="8"/>
      <c r="GK59" s="8"/>
      <c r="GL59" s="8"/>
    </row>
    <row r="60" spans="1:194" s="9" customFormat="1" ht="12.4" customHeight="1" x14ac:dyDescent="0.25">
      <c r="A60" s="81">
        <v>64</v>
      </c>
      <c r="B60" s="119" t="s">
        <v>43</v>
      </c>
      <c r="C60" s="119" t="s">
        <v>44</v>
      </c>
      <c r="D60" s="63" t="s">
        <v>686</v>
      </c>
      <c r="E60" s="129" t="s">
        <v>243</v>
      </c>
      <c r="F60" s="112" t="s">
        <v>231</v>
      </c>
      <c r="G60" s="112" t="s">
        <v>232</v>
      </c>
      <c r="H60" s="66" t="s">
        <v>244</v>
      </c>
      <c r="I60" s="113">
        <v>43915</v>
      </c>
      <c r="J60" s="89" t="s">
        <v>245</v>
      </c>
      <c r="K60" s="69" t="s">
        <v>235</v>
      </c>
      <c r="L60" s="116" t="s">
        <v>107</v>
      </c>
      <c r="M60" s="70"/>
      <c r="N60" s="111"/>
      <c r="O60" s="111">
        <v>1</v>
      </c>
      <c r="P60" s="111"/>
      <c r="Q60" s="71"/>
      <c r="R60" s="71"/>
      <c r="S60" s="71"/>
      <c r="T60" s="71"/>
      <c r="U60" s="71">
        <v>1</v>
      </c>
      <c r="V60" s="71"/>
      <c r="W60" s="72"/>
      <c r="X60" s="71"/>
      <c r="Y60" s="73"/>
      <c r="Z60" s="71"/>
      <c r="AA60" s="72"/>
      <c r="AB60" s="74">
        <v>1</v>
      </c>
      <c r="AC60" s="75"/>
      <c r="AD60" s="73"/>
      <c r="AE60" s="71"/>
      <c r="AF60" s="71"/>
      <c r="AG60" s="71"/>
      <c r="AH60" s="72"/>
      <c r="AI60" s="76"/>
      <c r="AJ60" s="77"/>
      <c r="AK60" s="71"/>
      <c r="AL60" s="71"/>
      <c r="AM60" s="71">
        <v>1</v>
      </c>
      <c r="AN60" s="71"/>
      <c r="AO60" s="71"/>
      <c r="AP60" s="85"/>
      <c r="AQ60" s="79">
        <f t="shared" si="2"/>
        <v>4</v>
      </c>
      <c r="AR60" s="80">
        <f t="shared" si="1"/>
        <v>0.13333333333333333</v>
      </c>
      <c r="AS60" s="79" t="s">
        <v>209</v>
      </c>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8"/>
      <c r="FX60" s="8"/>
      <c r="FY60" s="8"/>
      <c r="FZ60" s="8"/>
      <c r="GA60" s="8"/>
      <c r="GB60" s="8"/>
      <c r="GC60" s="8"/>
      <c r="GD60" s="8"/>
      <c r="GE60" s="8"/>
      <c r="GF60" s="8"/>
      <c r="GG60" s="8"/>
      <c r="GH60" s="8"/>
      <c r="GI60" s="8"/>
      <c r="GJ60" s="8"/>
      <c r="GK60" s="8"/>
      <c r="GL60" s="8"/>
    </row>
    <row r="61" spans="1:194" s="9" customFormat="1" ht="12.4" customHeight="1" x14ac:dyDescent="0.25">
      <c r="A61" s="81">
        <v>65</v>
      </c>
      <c r="B61" s="119" t="s">
        <v>43</v>
      </c>
      <c r="C61" s="119" t="s">
        <v>44</v>
      </c>
      <c r="D61" s="63" t="s">
        <v>686</v>
      </c>
      <c r="E61" s="129" t="s">
        <v>246</v>
      </c>
      <c r="F61" s="112" t="s">
        <v>231</v>
      </c>
      <c r="G61" s="112" t="s">
        <v>232</v>
      </c>
      <c r="H61" s="66" t="s">
        <v>247</v>
      </c>
      <c r="I61" s="113">
        <v>43936</v>
      </c>
      <c r="J61" s="89" t="s">
        <v>248</v>
      </c>
      <c r="K61" s="69" t="s">
        <v>235</v>
      </c>
      <c r="L61" s="116" t="s">
        <v>107</v>
      </c>
      <c r="M61" s="70"/>
      <c r="N61" s="131"/>
      <c r="O61" s="111">
        <v>1</v>
      </c>
      <c r="P61" s="111"/>
      <c r="Q61" s="71"/>
      <c r="R61" s="71"/>
      <c r="S61" s="71"/>
      <c r="T61" s="71"/>
      <c r="U61" s="71">
        <v>1</v>
      </c>
      <c r="V61" s="71"/>
      <c r="W61" s="72"/>
      <c r="X61" s="71"/>
      <c r="Y61" s="73"/>
      <c r="Z61" s="71"/>
      <c r="AA61" s="72"/>
      <c r="AB61" s="74">
        <v>1</v>
      </c>
      <c r="AC61" s="75"/>
      <c r="AD61" s="73"/>
      <c r="AE61" s="71"/>
      <c r="AF61" s="71"/>
      <c r="AG61" s="71"/>
      <c r="AH61" s="72"/>
      <c r="AI61" s="76"/>
      <c r="AJ61" s="77"/>
      <c r="AK61" s="71"/>
      <c r="AL61" s="71"/>
      <c r="AM61" s="71">
        <v>1</v>
      </c>
      <c r="AN61" s="71"/>
      <c r="AO61" s="71"/>
      <c r="AP61" s="85"/>
      <c r="AQ61" s="79">
        <f t="shared" si="2"/>
        <v>4</v>
      </c>
      <c r="AR61" s="80">
        <f t="shared" si="1"/>
        <v>0.13333333333333333</v>
      </c>
      <c r="AS61" s="79" t="s">
        <v>209</v>
      </c>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8"/>
      <c r="FX61" s="8"/>
      <c r="FY61" s="8"/>
      <c r="FZ61" s="8"/>
      <c r="GA61" s="8"/>
      <c r="GB61" s="8"/>
      <c r="GC61" s="8"/>
      <c r="GD61" s="8"/>
      <c r="GE61" s="8"/>
      <c r="GF61" s="8"/>
      <c r="GG61" s="8"/>
      <c r="GH61" s="8"/>
      <c r="GI61" s="8"/>
      <c r="GJ61" s="8"/>
      <c r="GK61" s="8"/>
      <c r="GL61" s="8"/>
    </row>
    <row r="62" spans="1:194" s="9" customFormat="1" ht="12.4" customHeight="1" x14ac:dyDescent="0.25">
      <c r="A62" s="81">
        <v>67</v>
      </c>
      <c r="B62" s="63" t="s">
        <v>43</v>
      </c>
      <c r="C62" s="63" t="s">
        <v>44</v>
      </c>
      <c r="D62" s="63" t="s">
        <v>686</v>
      </c>
      <c r="E62" s="64" t="s">
        <v>249</v>
      </c>
      <c r="F62" s="65" t="s">
        <v>250</v>
      </c>
      <c r="G62" s="65" t="s">
        <v>251</v>
      </c>
      <c r="H62" s="65" t="s">
        <v>252</v>
      </c>
      <c r="I62" s="67">
        <v>43938</v>
      </c>
      <c r="J62" s="89" t="s">
        <v>253</v>
      </c>
      <c r="K62" s="92" t="s">
        <v>106</v>
      </c>
      <c r="L62" s="92" t="s">
        <v>254</v>
      </c>
      <c r="M62" s="70"/>
      <c r="N62" s="111"/>
      <c r="O62" s="111">
        <v>1</v>
      </c>
      <c r="P62" s="111"/>
      <c r="Q62" s="71"/>
      <c r="R62" s="71"/>
      <c r="S62" s="71"/>
      <c r="T62" s="71"/>
      <c r="U62" s="71">
        <v>1</v>
      </c>
      <c r="V62" s="71">
        <v>1</v>
      </c>
      <c r="W62" s="72">
        <v>1</v>
      </c>
      <c r="X62" s="71"/>
      <c r="Y62" s="73"/>
      <c r="Z62" s="71"/>
      <c r="AA62" s="72"/>
      <c r="AB62" s="74">
        <v>1</v>
      </c>
      <c r="AC62" s="75">
        <v>1</v>
      </c>
      <c r="AD62" s="73"/>
      <c r="AE62" s="71"/>
      <c r="AF62" s="71"/>
      <c r="AG62" s="71"/>
      <c r="AH62" s="72"/>
      <c r="AI62" s="76"/>
      <c r="AJ62" s="77"/>
      <c r="AK62" s="71"/>
      <c r="AL62" s="71"/>
      <c r="AM62" s="71"/>
      <c r="AN62" s="71">
        <v>1</v>
      </c>
      <c r="AO62" s="71">
        <v>1</v>
      </c>
      <c r="AP62" s="85"/>
      <c r="AQ62" s="79">
        <f t="shared" si="2"/>
        <v>8</v>
      </c>
      <c r="AR62" s="80">
        <f t="shared" si="1"/>
        <v>0.26666666666666666</v>
      </c>
      <c r="AS62" s="79" t="s">
        <v>209</v>
      </c>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8"/>
      <c r="FX62" s="8"/>
      <c r="FY62" s="8"/>
      <c r="FZ62" s="8"/>
      <c r="GA62" s="8"/>
      <c r="GB62" s="8"/>
      <c r="GC62" s="8"/>
      <c r="GD62" s="8"/>
      <c r="GE62" s="8"/>
      <c r="GF62" s="8"/>
      <c r="GG62" s="8"/>
      <c r="GH62" s="8"/>
      <c r="GI62" s="8"/>
      <c r="GJ62" s="8"/>
      <c r="GK62" s="8"/>
      <c r="GL62" s="8"/>
    </row>
    <row r="63" spans="1:194" s="9" customFormat="1" ht="12.4" customHeight="1" x14ac:dyDescent="0.25">
      <c r="A63" s="81">
        <v>68</v>
      </c>
      <c r="B63" s="63" t="s">
        <v>43</v>
      </c>
      <c r="C63" s="63" t="s">
        <v>44</v>
      </c>
      <c r="D63" s="63" t="s">
        <v>686</v>
      </c>
      <c r="E63" s="64" t="s">
        <v>255</v>
      </c>
      <c r="F63" s="65" t="s">
        <v>250</v>
      </c>
      <c r="G63" s="65" t="s">
        <v>256</v>
      </c>
      <c r="H63" s="65" t="s">
        <v>257</v>
      </c>
      <c r="I63" s="67">
        <v>43917</v>
      </c>
      <c r="J63" s="89" t="s">
        <v>258</v>
      </c>
      <c r="K63" s="92" t="s">
        <v>106</v>
      </c>
      <c r="L63" s="92" t="s">
        <v>259</v>
      </c>
      <c r="M63" s="70"/>
      <c r="N63" s="111"/>
      <c r="O63" s="71">
        <v>1</v>
      </c>
      <c r="P63" s="71"/>
      <c r="Q63" s="71"/>
      <c r="R63" s="71"/>
      <c r="S63" s="71"/>
      <c r="T63" s="71"/>
      <c r="U63" s="71">
        <v>1</v>
      </c>
      <c r="V63" s="71">
        <v>1</v>
      </c>
      <c r="W63" s="72"/>
      <c r="X63" s="71">
        <v>1</v>
      </c>
      <c r="Y63" s="73">
        <v>1</v>
      </c>
      <c r="Z63" s="71"/>
      <c r="AA63" s="72"/>
      <c r="AB63" s="74">
        <v>1</v>
      </c>
      <c r="AC63" s="75">
        <v>1</v>
      </c>
      <c r="AD63" s="73"/>
      <c r="AE63" s="71"/>
      <c r="AF63" s="71">
        <v>1</v>
      </c>
      <c r="AG63" s="71"/>
      <c r="AH63" s="72"/>
      <c r="AI63" s="76"/>
      <c r="AJ63" s="77"/>
      <c r="AK63" s="71"/>
      <c r="AL63" s="71"/>
      <c r="AM63" s="71"/>
      <c r="AN63" s="71">
        <v>1</v>
      </c>
      <c r="AO63" s="71">
        <v>1</v>
      </c>
      <c r="AP63" s="85">
        <v>1</v>
      </c>
      <c r="AQ63" s="79">
        <f t="shared" si="2"/>
        <v>11</v>
      </c>
      <c r="AR63" s="80">
        <f t="shared" si="1"/>
        <v>0.36666666666666664</v>
      </c>
      <c r="AS63" s="79" t="s">
        <v>209</v>
      </c>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8"/>
      <c r="FX63" s="8"/>
      <c r="FY63" s="8"/>
      <c r="FZ63" s="8"/>
      <c r="GA63" s="8"/>
      <c r="GB63" s="8"/>
      <c r="GC63" s="8"/>
      <c r="GD63" s="8"/>
      <c r="GE63" s="8"/>
      <c r="GF63" s="8"/>
      <c r="GG63" s="8"/>
      <c r="GH63" s="8"/>
      <c r="GI63" s="8"/>
      <c r="GJ63" s="8"/>
      <c r="GK63" s="8"/>
      <c r="GL63" s="8"/>
    </row>
    <row r="64" spans="1:194" s="9" customFormat="1" ht="12.4" customHeight="1" x14ac:dyDescent="0.25">
      <c r="A64" s="81">
        <v>69</v>
      </c>
      <c r="B64" s="63" t="s">
        <v>43</v>
      </c>
      <c r="C64" s="63" t="s">
        <v>44</v>
      </c>
      <c r="D64" s="63" t="s">
        <v>686</v>
      </c>
      <c r="E64" s="64" t="s">
        <v>260</v>
      </c>
      <c r="F64" s="65" t="s">
        <v>261</v>
      </c>
      <c r="G64" s="65" t="s">
        <v>262</v>
      </c>
      <c r="H64" s="66" t="s">
        <v>263</v>
      </c>
      <c r="I64" s="67">
        <v>43924</v>
      </c>
      <c r="J64" s="89" t="s">
        <v>264</v>
      </c>
      <c r="K64" s="92" t="s">
        <v>106</v>
      </c>
      <c r="L64" s="92" t="s">
        <v>265</v>
      </c>
      <c r="M64" s="70"/>
      <c r="N64" s="111"/>
      <c r="O64" s="71">
        <v>1</v>
      </c>
      <c r="P64" s="71"/>
      <c r="Q64" s="71"/>
      <c r="R64" s="71"/>
      <c r="S64" s="71"/>
      <c r="T64" s="71"/>
      <c r="U64" s="71">
        <v>1</v>
      </c>
      <c r="V64" s="71">
        <v>1</v>
      </c>
      <c r="W64" s="71">
        <v>1</v>
      </c>
      <c r="X64" s="71"/>
      <c r="Y64" s="71"/>
      <c r="Z64" s="71"/>
      <c r="AA64" s="72"/>
      <c r="AB64" s="74">
        <v>1</v>
      </c>
      <c r="AC64" s="75"/>
      <c r="AD64" s="73"/>
      <c r="AE64" s="71"/>
      <c r="AF64" s="71"/>
      <c r="AG64" s="71"/>
      <c r="AH64" s="132"/>
      <c r="AI64" s="73"/>
      <c r="AJ64" s="75"/>
      <c r="AK64" s="71"/>
      <c r="AL64" s="71"/>
      <c r="AM64" s="71"/>
      <c r="AN64" s="71"/>
      <c r="AO64" s="71"/>
      <c r="AP64" s="85"/>
      <c r="AQ64" s="79">
        <f t="shared" si="2"/>
        <v>5</v>
      </c>
      <c r="AR64" s="80">
        <f t="shared" si="1"/>
        <v>0.16666666666666666</v>
      </c>
      <c r="AS64" s="79"/>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8"/>
      <c r="FX64" s="8"/>
      <c r="FY64" s="8"/>
      <c r="FZ64" s="8"/>
      <c r="GA64" s="8"/>
      <c r="GB64" s="8"/>
      <c r="GC64" s="8"/>
      <c r="GD64" s="8"/>
      <c r="GE64" s="8"/>
      <c r="GF64" s="8"/>
      <c r="GG64" s="8"/>
      <c r="GH64" s="8"/>
      <c r="GI64" s="8"/>
      <c r="GJ64" s="8"/>
      <c r="GK64" s="8"/>
      <c r="GL64" s="8"/>
    </row>
    <row r="65" spans="1:194" s="9" customFormat="1" ht="12.4" customHeight="1" x14ac:dyDescent="0.25">
      <c r="A65" s="81">
        <v>72</v>
      </c>
      <c r="B65" s="81" t="s">
        <v>43</v>
      </c>
      <c r="C65" s="81" t="s">
        <v>44</v>
      </c>
      <c r="D65" s="63" t="s">
        <v>686</v>
      </c>
      <c r="E65" s="82" t="s">
        <v>226</v>
      </c>
      <c r="F65" s="83" t="s">
        <v>266</v>
      </c>
      <c r="G65" s="83" t="s">
        <v>267</v>
      </c>
      <c r="H65" s="65" t="s">
        <v>268</v>
      </c>
      <c r="I65" s="84">
        <v>43935</v>
      </c>
      <c r="J65" s="89" t="s">
        <v>697</v>
      </c>
      <c r="K65" s="92" t="s">
        <v>106</v>
      </c>
      <c r="L65" s="92" t="s">
        <v>180</v>
      </c>
      <c r="M65" s="76"/>
      <c r="N65" s="71"/>
      <c r="O65" s="71">
        <v>1</v>
      </c>
      <c r="P65" s="71">
        <v>1</v>
      </c>
      <c r="Q65" s="71"/>
      <c r="R65" s="71">
        <v>1</v>
      </c>
      <c r="S65" s="71"/>
      <c r="T65" s="71"/>
      <c r="U65" s="71"/>
      <c r="V65" s="71"/>
      <c r="W65" s="72">
        <v>1</v>
      </c>
      <c r="X65" s="71"/>
      <c r="Y65" s="73"/>
      <c r="Z65" s="71"/>
      <c r="AA65" s="72"/>
      <c r="AB65" s="74">
        <v>1</v>
      </c>
      <c r="AC65" s="75">
        <v>1</v>
      </c>
      <c r="AD65" s="73"/>
      <c r="AE65" s="71"/>
      <c r="AF65" s="71"/>
      <c r="AG65" s="71"/>
      <c r="AH65" s="72"/>
      <c r="AI65" s="76"/>
      <c r="AJ65" s="77"/>
      <c r="AK65" s="71"/>
      <c r="AL65" s="71"/>
      <c r="AM65" s="71"/>
      <c r="AN65" s="71"/>
      <c r="AO65" s="71"/>
      <c r="AP65" s="85"/>
      <c r="AQ65" s="79">
        <f t="shared" si="2"/>
        <v>6</v>
      </c>
      <c r="AR65" s="80">
        <f t="shared" si="1"/>
        <v>0.2</v>
      </c>
      <c r="AS65" s="79"/>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8"/>
      <c r="FX65" s="8"/>
      <c r="FY65" s="8"/>
      <c r="FZ65" s="8"/>
      <c r="GA65" s="8"/>
      <c r="GB65" s="8"/>
      <c r="GC65" s="8"/>
      <c r="GD65" s="8"/>
      <c r="GE65" s="8"/>
      <c r="GF65" s="8"/>
      <c r="GG65" s="8"/>
      <c r="GH65" s="8"/>
      <c r="GI65" s="8"/>
      <c r="GJ65" s="8"/>
      <c r="GK65" s="8"/>
      <c r="GL65" s="8"/>
    </row>
    <row r="66" spans="1:194" s="9" customFormat="1" ht="12.4" customHeight="1" x14ac:dyDescent="0.25">
      <c r="A66" s="81">
        <v>73</v>
      </c>
      <c r="B66" s="81" t="s">
        <v>43</v>
      </c>
      <c r="C66" s="81" t="s">
        <v>44</v>
      </c>
      <c r="D66" s="63" t="s">
        <v>686</v>
      </c>
      <c r="E66" s="82" t="s">
        <v>226</v>
      </c>
      <c r="F66" s="83" t="s">
        <v>266</v>
      </c>
      <c r="G66" s="83" t="s">
        <v>267</v>
      </c>
      <c r="H66" s="65" t="s">
        <v>269</v>
      </c>
      <c r="I66" s="84">
        <v>43935</v>
      </c>
      <c r="J66" s="89" t="s">
        <v>698</v>
      </c>
      <c r="K66" s="92" t="s">
        <v>106</v>
      </c>
      <c r="L66" s="92" t="s">
        <v>259</v>
      </c>
      <c r="M66" s="76"/>
      <c r="N66" s="71"/>
      <c r="O66" s="71">
        <v>1</v>
      </c>
      <c r="P66" s="71">
        <v>1</v>
      </c>
      <c r="Q66" s="71"/>
      <c r="R66" s="71">
        <v>1</v>
      </c>
      <c r="S66" s="71"/>
      <c r="T66" s="71"/>
      <c r="U66" s="71"/>
      <c r="V66" s="71"/>
      <c r="W66" s="72">
        <v>1</v>
      </c>
      <c r="X66" s="71"/>
      <c r="Y66" s="73"/>
      <c r="Z66" s="71"/>
      <c r="AA66" s="72"/>
      <c r="AB66" s="74">
        <v>1</v>
      </c>
      <c r="AC66" s="75">
        <v>1</v>
      </c>
      <c r="AD66" s="73"/>
      <c r="AE66" s="71"/>
      <c r="AF66" s="71"/>
      <c r="AG66" s="71"/>
      <c r="AH66" s="72"/>
      <c r="AI66" s="76"/>
      <c r="AJ66" s="77"/>
      <c r="AK66" s="71"/>
      <c r="AL66" s="71"/>
      <c r="AM66" s="71"/>
      <c r="AN66" s="71"/>
      <c r="AO66" s="71"/>
      <c r="AP66" s="85"/>
      <c r="AQ66" s="79">
        <f t="shared" si="2"/>
        <v>6</v>
      </c>
      <c r="AR66" s="80">
        <f t="shared" si="1"/>
        <v>0.2</v>
      </c>
      <c r="AS66" s="79"/>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8"/>
      <c r="FX66" s="8"/>
      <c r="FY66" s="8"/>
      <c r="FZ66" s="8"/>
      <c r="GA66" s="8"/>
      <c r="GB66" s="8"/>
      <c r="GC66" s="8"/>
      <c r="GD66" s="8"/>
      <c r="GE66" s="8"/>
      <c r="GF66" s="8"/>
      <c r="GG66" s="8"/>
      <c r="GH66" s="8"/>
      <c r="GI66" s="8"/>
      <c r="GJ66" s="8"/>
      <c r="GK66" s="8"/>
      <c r="GL66" s="8"/>
    </row>
    <row r="67" spans="1:194" s="9" customFormat="1" ht="12.4" customHeight="1" x14ac:dyDescent="0.25">
      <c r="A67" s="81">
        <v>74</v>
      </c>
      <c r="B67" s="81" t="s">
        <v>43</v>
      </c>
      <c r="C67" s="81" t="s">
        <v>44</v>
      </c>
      <c r="D67" s="63" t="s">
        <v>686</v>
      </c>
      <c r="E67" s="82" t="s">
        <v>226</v>
      </c>
      <c r="F67" s="83" t="s">
        <v>266</v>
      </c>
      <c r="G67" s="83" t="s">
        <v>267</v>
      </c>
      <c r="H67" s="65" t="s">
        <v>270</v>
      </c>
      <c r="I67" s="84">
        <v>43944</v>
      </c>
      <c r="J67" s="89" t="s">
        <v>271</v>
      </c>
      <c r="K67" s="92" t="s">
        <v>106</v>
      </c>
      <c r="L67" s="92" t="s">
        <v>259</v>
      </c>
      <c r="M67" s="76"/>
      <c r="N67" s="71"/>
      <c r="O67" s="71">
        <v>1</v>
      </c>
      <c r="P67" s="71"/>
      <c r="Q67" s="71"/>
      <c r="R67" s="71"/>
      <c r="S67" s="71"/>
      <c r="T67" s="71"/>
      <c r="U67" s="71">
        <v>1</v>
      </c>
      <c r="V67" s="71">
        <v>1</v>
      </c>
      <c r="W67" s="72">
        <v>1</v>
      </c>
      <c r="X67" s="71">
        <v>1</v>
      </c>
      <c r="Y67" s="73"/>
      <c r="Z67" s="71"/>
      <c r="AA67" s="72"/>
      <c r="AB67" s="74">
        <v>1</v>
      </c>
      <c r="AC67" s="75">
        <v>1</v>
      </c>
      <c r="AD67" s="73"/>
      <c r="AE67" s="71"/>
      <c r="AF67" s="71"/>
      <c r="AG67" s="71"/>
      <c r="AH67" s="72"/>
      <c r="AI67" s="76"/>
      <c r="AJ67" s="77"/>
      <c r="AK67" s="71"/>
      <c r="AL67" s="71"/>
      <c r="AM67" s="71"/>
      <c r="AN67" s="71"/>
      <c r="AO67" s="71"/>
      <c r="AP67" s="85"/>
      <c r="AQ67" s="79">
        <f t="shared" si="2"/>
        <v>7</v>
      </c>
      <c r="AR67" s="80">
        <f t="shared" si="1"/>
        <v>0.23333333333333334</v>
      </c>
      <c r="AS67" s="79"/>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8"/>
      <c r="FX67" s="8"/>
      <c r="FY67" s="8"/>
      <c r="FZ67" s="8"/>
      <c r="GA67" s="8"/>
      <c r="GB67" s="8"/>
      <c r="GC67" s="8"/>
      <c r="GD67" s="8"/>
      <c r="GE67" s="8"/>
      <c r="GF67" s="8"/>
      <c r="GG67" s="8"/>
      <c r="GH67" s="8"/>
      <c r="GI67" s="8"/>
      <c r="GJ67" s="8"/>
      <c r="GK67" s="8"/>
      <c r="GL67" s="8"/>
    </row>
    <row r="68" spans="1:194" s="12" customFormat="1" ht="12.4" customHeight="1" x14ac:dyDescent="0.25">
      <c r="A68" s="81">
        <v>75</v>
      </c>
      <c r="B68" s="133" t="s">
        <v>43</v>
      </c>
      <c r="C68" s="134" t="s">
        <v>44</v>
      </c>
      <c r="D68" s="63" t="s">
        <v>686</v>
      </c>
      <c r="E68" s="135" t="s">
        <v>226</v>
      </c>
      <c r="F68" s="136" t="s">
        <v>266</v>
      </c>
      <c r="G68" s="136" t="s">
        <v>267</v>
      </c>
      <c r="H68" s="137" t="s">
        <v>272</v>
      </c>
      <c r="I68" s="138">
        <v>43947</v>
      </c>
      <c r="J68" s="89" t="s">
        <v>273</v>
      </c>
      <c r="K68" s="92" t="s">
        <v>106</v>
      </c>
      <c r="L68" s="92" t="s">
        <v>259</v>
      </c>
      <c r="M68" s="76"/>
      <c r="N68" s="71"/>
      <c r="O68" s="71">
        <v>1</v>
      </c>
      <c r="P68" s="71">
        <v>1</v>
      </c>
      <c r="Q68" s="71"/>
      <c r="R68" s="71"/>
      <c r="S68" s="71"/>
      <c r="T68" s="71"/>
      <c r="U68" s="71">
        <v>1</v>
      </c>
      <c r="V68" s="71">
        <v>1</v>
      </c>
      <c r="W68" s="72">
        <v>1</v>
      </c>
      <c r="X68" s="71">
        <v>1</v>
      </c>
      <c r="Y68" s="73"/>
      <c r="Z68" s="71"/>
      <c r="AA68" s="72"/>
      <c r="AB68" s="74">
        <v>1</v>
      </c>
      <c r="AC68" s="75"/>
      <c r="AD68" s="73"/>
      <c r="AE68" s="71"/>
      <c r="AF68" s="71">
        <v>1</v>
      </c>
      <c r="AG68" s="71"/>
      <c r="AH68" s="72"/>
      <c r="AI68" s="76"/>
      <c r="AJ68" s="77"/>
      <c r="AK68" s="71"/>
      <c r="AL68" s="71"/>
      <c r="AM68" s="71"/>
      <c r="AN68" s="71"/>
      <c r="AO68" s="71"/>
      <c r="AP68" s="85"/>
      <c r="AQ68" s="79">
        <f t="shared" ref="AQ68:AQ99" si="3">SUM(M68:AP68)</f>
        <v>8</v>
      </c>
      <c r="AR68" s="80">
        <f t="shared" si="1"/>
        <v>0.26666666666666666</v>
      </c>
      <c r="AS68" s="79"/>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c r="FO68" s="7"/>
      <c r="FP68" s="7"/>
      <c r="FQ68" s="7"/>
      <c r="FR68" s="7"/>
      <c r="FS68" s="7"/>
      <c r="FT68" s="7"/>
      <c r="FU68" s="7"/>
      <c r="FV68" s="7"/>
      <c r="FW68" s="7"/>
      <c r="FX68" s="7"/>
      <c r="FY68" s="7"/>
      <c r="FZ68" s="7"/>
      <c r="GA68" s="7"/>
      <c r="GB68" s="7"/>
      <c r="GC68" s="7"/>
      <c r="GD68" s="7"/>
      <c r="GE68" s="7"/>
      <c r="GF68" s="7"/>
      <c r="GG68" s="7"/>
      <c r="GH68" s="7"/>
      <c r="GI68" s="7"/>
      <c r="GJ68" s="7"/>
      <c r="GK68" s="7"/>
      <c r="GL68" s="7"/>
    </row>
    <row r="69" spans="1:194" s="12" customFormat="1" ht="12.4" customHeight="1" x14ac:dyDescent="0.25">
      <c r="A69" s="81">
        <v>76</v>
      </c>
      <c r="B69" s="81" t="s">
        <v>43</v>
      </c>
      <c r="C69" s="81" t="s">
        <v>44</v>
      </c>
      <c r="D69" s="63" t="s">
        <v>686</v>
      </c>
      <c r="E69" s="82" t="s">
        <v>274</v>
      </c>
      <c r="F69" s="83" t="s">
        <v>275</v>
      </c>
      <c r="G69" s="83" t="s">
        <v>276</v>
      </c>
      <c r="H69" s="66" t="s">
        <v>277</v>
      </c>
      <c r="I69" s="138">
        <v>43979</v>
      </c>
      <c r="J69" s="68" t="s">
        <v>278</v>
      </c>
      <c r="K69" s="92" t="s">
        <v>106</v>
      </c>
      <c r="L69" s="92" t="s">
        <v>254</v>
      </c>
      <c r="M69" s="70"/>
      <c r="N69" s="111"/>
      <c r="O69" s="71"/>
      <c r="P69" s="71"/>
      <c r="Q69" s="71"/>
      <c r="R69" s="71"/>
      <c r="S69" s="71"/>
      <c r="T69" s="71"/>
      <c r="U69" s="71"/>
      <c r="V69" s="71"/>
      <c r="W69" s="72"/>
      <c r="X69" s="71"/>
      <c r="Y69" s="73"/>
      <c r="Z69" s="71"/>
      <c r="AA69" s="72"/>
      <c r="AB69" s="74">
        <v>1</v>
      </c>
      <c r="AC69" s="75"/>
      <c r="AD69" s="73"/>
      <c r="AE69" s="71"/>
      <c r="AF69" s="71"/>
      <c r="AG69" s="71"/>
      <c r="AH69" s="72"/>
      <c r="AI69" s="76"/>
      <c r="AJ69" s="77"/>
      <c r="AK69" s="71"/>
      <c r="AL69" s="71"/>
      <c r="AM69" s="71">
        <v>1</v>
      </c>
      <c r="AN69" s="71"/>
      <c r="AO69" s="71">
        <v>1</v>
      </c>
      <c r="AP69" s="85"/>
      <c r="AQ69" s="79">
        <f t="shared" si="3"/>
        <v>3</v>
      </c>
      <c r="AR69" s="80">
        <f t="shared" ref="AR69:AR125" si="4">AQ69/(COLUMNS(M69:AP69))</f>
        <v>0.1</v>
      </c>
      <c r="AS69" s="79"/>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row>
    <row r="70" spans="1:194" s="12" customFormat="1" ht="12.4" customHeight="1" x14ac:dyDescent="0.25">
      <c r="A70" s="81">
        <v>77</v>
      </c>
      <c r="B70" s="63" t="s">
        <v>43</v>
      </c>
      <c r="C70" s="63" t="s">
        <v>126</v>
      </c>
      <c r="D70" s="63" t="s">
        <v>686</v>
      </c>
      <c r="E70" s="64" t="s">
        <v>279</v>
      </c>
      <c r="F70" s="65" t="s">
        <v>280</v>
      </c>
      <c r="G70" s="65" t="s">
        <v>281</v>
      </c>
      <c r="H70" s="66" t="s">
        <v>282</v>
      </c>
      <c r="I70" s="67" t="s">
        <v>62</v>
      </c>
      <c r="J70" s="88" t="s">
        <v>283</v>
      </c>
      <c r="K70" s="90" t="s">
        <v>106</v>
      </c>
      <c r="L70" s="90" t="s">
        <v>284</v>
      </c>
      <c r="M70" s="70">
        <v>1</v>
      </c>
      <c r="N70" s="131"/>
      <c r="O70" s="71"/>
      <c r="P70" s="71"/>
      <c r="Q70" s="71"/>
      <c r="R70" s="71"/>
      <c r="S70" s="71"/>
      <c r="T70" s="71"/>
      <c r="U70" s="71"/>
      <c r="V70" s="71"/>
      <c r="W70" s="72"/>
      <c r="X70" s="71">
        <v>1</v>
      </c>
      <c r="Y70" s="73">
        <v>1</v>
      </c>
      <c r="Z70" s="71"/>
      <c r="AA70" s="72"/>
      <c r="AB70" s="91"/>
      <c r="AC70" s="75">
        <v>1</v>
      </c>
      <c r="AD70" s="73"/>
      <c r="AE70" s="71"/>
      <c r="AF70" s="71">
        <v>1</v>
      </c>
      <c r="AG70" s="71"/>
      <c r="AH70" s="72">
        <v>1</v>
      </c>
      <c r="AI70" s="76"/>
      <c r="AJ70" s="77"/>
      <c r="AK70" s="71"/>
      <c r="AL70" s="71"/>
      <c r="AM70" s="71"/>
      <c r="AN70" s="71"/>
      <c r="AO70" s="71">
        <v>1</v>
      </c>
      <c r="AP70" s="85"/>
      <c r="AQ70" s="79">
        <f t="shared" si="3"/>
        <v>7</v>
      </c>
      <c r="AR70" s="80">
        <f t="shared" si="4"/>
        <v>0.23333333333333334</v>
      </c>
      <c r="AS70" s="79"/>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c r="GH70" s="7"/>
      <c r="GI70" s="7"/>
      <c r="GJ70" s="7"/>
      <c r="GK70" s="7"/>
      <c r="GL70" s="7"/>
    </row>
    <row r="71" spans="1:194" s="12" customFormat="1" ht="12.4" customHeight="1" x14ac:dyDescent="0.25">
      <c r="A71" s="81">
        <v>78</v>
      </c>
      <c r="B71" s="63" t="s">
        <v>43</v>
      </c>
      <c r="C71" s="63" t="s">
        <v>126</v>
      </c>
      <c r="D71" s="63" t="s">
        <v>686</v>
      </c>
      <c r="E71" s="64" t="s">
        <v>279</v>
      </c>
      <c r="F71" s="65" t="s">
        <v>280</v>
      </c>
      <c r="G71" s="65" t="s">
        <v>281</v>
      </c>
      <c r="H71" s="66" t="s">
        <v>285</v>
      </c>
      <c r="I71" s="67" t="s">
        <v>62</v>
      </c>
      <c r="J71" s="88" t="s">
        <v>286</v>
      </c>
      <c r="K71" s="90" t="s">
        <v>106</v>
      </c>
      <c r="L71" s="90" t="s">
        <v>287</v>
      </c>
      <c r="M71" s="70"/>
      <c r="N71" s="111"/>
      <c r="O71" s="71"/>
      <c r="P71" s="71">
        <v>1</v>
      </c>
      <c r="Q71" s="71"/>
      <c r="R71" s="71"/>
      <c r="S71" s="71"/>
      <c r="T71" s="71"/>
      <c r="U71" s="71"/>
      <c r="V71" s="71"/>
      <c r="W71" s="72"/>
      <c r="X71" s="71"/>
      <c r="Y71" s="73"/>
      <c r="Z71" s="71"/>
      <c r="AA71" s="72"/>
      <c r="AB71" s="91"/>
      <c r="AC71" s="75"/>
      <c r="AD71" s="73">
        <v>1</v>
      </c>
      <c r="AE71" s="71"/>
      <c r="AF71" s="71">
        <v>1</v>
      </c>
      <c r="AG71" s="71"/>
      <c r="AH71" s="72"/>
      <c r="AI71" s="76"/>
      <c r="AJ71" s="77"/>
      <c r="AK71" s="71"/>
      <c r="AL71" s="71"/>
      <c r="AM71" s="71"/>
      <c r="AN71" s="71"/>
      <c r="AO71" s="71"/>
      <c r="AP71" s="85">
        <v>1</v>
      </c>
      <c r="AQ71" s="79">
        <f t="shared" si="3"/>
        <v>4</v>
      </c>
      <c r="AR71" s="80">
        <f t="shared" si="4"/>
        <v>0.13333333333333333</v>
      </c>
      <c r="AS71" s="79"/>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c r="GH71" s="7"/>
      <c r="GI71" s="7"/>
      <c r="GJ71" s="7"/>
      <c r="GK71" s="7"/>
      <c r="GL71" s="7"/>
    </row>
    <row r="72" spans="1:194" s="12" customFormat="1" ht="12.4" customHeight="1" x14ac:dyDescent="0.25">
      <c r="A72" s="81">
        <v>79</v>
      </c>
      <c r="B72" s="81" t="s">
        <v>43</v>
      </c>
      <c r="C72" s="81" t="s">
        <v>44</v>
      </c>
      <c r="D72" s="63" t="s">
        <v>686</v>
      </c>
      <c r="E72" s="82" t="s">
        <v>288</v>
      </c>
      <c r="F72" s="83" t="s">
        <v>289</v>
      </c>
      <c r="G72" s="83" t="s">
        <v>290</v>
      </c>
      <c r="H72" s="65" t="s">
        <v>291</v>
      </c>
      <c r="I72" s="84">
        <v>43900</v>
      </c>
      <c r="J72" s="89" t="s">
        <v>292</v>
      </c>
      <c r="K72" s="87" t="s">
        <v>88</v>
      </c>
      <c r="L72" s="87" t="s">
        <v>293</v>
      </c>
      <c r="M72" s="76"/>
      <c r="N72" s="71"/>
      <c r="O72" s="71">
        <v>1</v>
      </c>
      <c r="P72" s="71">
        <v>1</v>
      </c>
      <c r="Q72" s="71"/>
      <c r="R72" s="71"/>
      <c r="S72" s="71"/>
      <c r="T72" s="71"/>
      <c r="U72" s="71">
        <v>1</v>
      </c>
      <c r="V72" s="71">
        <v>1</v>
      </c>
      <c r="W72" s="72">
        <v>1</v>
      </c>
      <c r="X72" s="71">
        <v>1</v>
      </c>
      <c r="Y72" s="73"/>
      <c r="Z72" s="71"/>
      <c r="AA72" s="72"/>
      <c r="AB72" s="74"/>
      <c r="AC72" s="75"/>
      <c r="AD72" s="73"/>
      <c r="AE72" s="71"/>
      <c r="AF72" s="71"/>
      <c r="AG72" s="71"/>
      <c r="AH72" s="72"/>
      <c r="AI72" s="76"/>
      <c r="AJ72" s="77"/>
      <c r="AK72" s="71"/>
      <c r="AL72" s="71"/>
      <c r="AM72" s="71"/>
      <c r="AN72" s="71"/>
      <c r="AO72" s="71"/>
      <c r="AP72" s="85"/>
      <c r="AQ72" s="79">
        <f t="shared" si="3"/>
        <v>6</v>
      </c>
      <c r="AR72" s="80">
        <f t="shared" si="4"/>
        <v>0.2</v>
      </c>
      <c r="AS72" s="79"/>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c r="GE72" s="7"/>
      <c r="GF72" s="7"/>
      <c r="GG72" s="7"/>
      <c r="GH72" s="7"/>
      <c r="GI72" s="7"/>
      <c r="GJ72" s="7"/>
      <c r="GK72" s="7"/>
      <c r="GL72" s="7"/>
    </row>
    <row r="73" spans="1:194" s="12" customFormat="1" ht="12.4" customHeight="1" x14ac:dyDescent="0.25">
      <c r="A73" s="81">
        <v>80</v>
      </c>
      <c r="B73" s="81" t="s">
        <v>43</v>
      </c>
      <c r="C73" s="81" t="s">
        <v>44</v>
      </c>
      <c r="D73" s="63" t="s">
        <v>686</v>
      </c>
      <c r="E73" s="82" t="s">
        <v>288</v>
      </c>
      <c r="F73" s="83" t="s">
        <v>289</v>
      </c>
      <c r="G73" s="83" t="s">
        <v>290</v>
      </c>
      <c r="H73" s="65" t="s">
        <v>294</v>
      </c>
      <c r="I73" s="84">
        <v>43896</v>
      </c>
      <c r="J73" s="89" t="s">
        <v>295</v>
      </c>
      <c r="K73" s="90" t="s">
        <v>106</v>
      </c>
      <c r="L73" s="92" t="s">
        <v>259</v>
      </c>
      <c r="M73" s="76"/>
      <c r="N73" s="71"/>
      <c r="O73" s="71">
        <v>1</v>
      </c>
      <c r="P73" s="71"/>
      <c r="Q73" s="71"/>
      <c r="R73" s="71"/>
      <c r="S73" s="71"/>
      <c r="T73" s="71"/>
      <c r="U73" s="71">
        <v>1</v>
      </c>
      <c r="V73" s="71"/>
      <c r="W73" s="72"/>
      <c r="X73" s="71">
        <v>1</v>
      </c>
      <c r="Y73" s="73"/>
      <c r="Z73" s="71"/>
      <c r="AA73" s="72"/>
      <c r="AB73" s="74"/>
      <c r="AC73" s="75">
        <v>1</v>
      </c>
      <c r="AD73" s="73"/>
      <c r="AE73" s="71"/>
      <c r="AF73" s="71"/>
      <c r="AG73" s="71"/>
      <c r="AH73" s="72"/>
      <c r="AI73" s="76"/>
      <c r="AJ73" s="77"/>
      <c r="AK73" s="71"/>
      <c r="AL73" s="71"/>
      <c r="AM73" s="71"/>
      <c r="AN73" s="71"/>
      <c r="AO73" s="71"/>
      <c r="AP73" s="85"/>
      <c r="AQ73" s="79">
        <f t="shared" si="3"/>
        <v>4</v>
      </c>
      <c r="AR73" s="80">
        <f t="shared" si="4"/>
        <v>0.13333333333333333</v>
      </c>
      <c r="AS73" s="79"/>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c r="GH73" s="7"/>
      <c r="GI73" s="7"/>
      <c r="GJ73" s="7"/>
      <c r="GK73" s="7"/>
      <c r="GL73" s="7"/>
    </row>
    <row r="74" spans="1:194" s="12" customFormat="1" ht="12.4" customHeight="1" x14ac:dyDescent="0.25">
      <c r="A74" s="81">
        <v>81</v>
      </c>
      <c r="B74" s="81" t="s">
        <v>43</v>
      </c>
      <c r="C74" s="81" t="s">
        <v>44</v>
      </c>
      <c r="D74" s="63" t="s">
        <v>686</v>
      </c>
      <c r="E74" s="82" t="s">
        <v>296</v>
      </c>
      <c r="F74" s="83" t="s">
        <v>297</v>
      </c>
      <c r="G74" s="83" t="s">
        <v>298</v>
      </c>
      <c r="H74" s="66" t="s">
        <v>299</v>
      </c>
      <c r="I74" s="139" t="s">
        <v>300</v>
      </c>
      <c r="J74" s="68" t="s">
        <v>301</v>
      </c>
      <c r="K74" s="90" t="s">
        <v>106</v>
      </c>
      <c r="L74" s="92" t="s">
        <v>81</v>
      </c>
      <c r="M74" s="70"/>
      <c r="N74" s="131"/>
      <c r="O74" s="71">
        <v>1</v>
      </c>
      <c r="P74" s="71">
        <v>1</v>
      </c>
      <c r="Q74" s="71"/>
      <c r="R74" s="71"/>
      <c r="S74" s="71"/>
      <c r="T74" s="71"/>
      <c r="U74" s="71"/>
      <c r="V74" s="71"/>
      <c r="W74" s="72">
        <v>1</v>
      </c>
      <c r="X74" s="71"/>
      <c r="Y74" s="73"/>
      <c r="Z74" s="71"/>
      <c r="AA74" s="72"/>
      <c r="AB74" s="74">
        <v>1</v>
      </c>
      <c r="AC74" s="75"/>
      <c r="AD74" s="73">
        <v>1</v>
      </c>
      <c r="AE74" s="71"/>
      <c r="AF74" s="71"/>
      <c r="AG74" s="71"/>
      <c r="AH74" s="72"/>
      <c r="AI74" s="76"/>
      <c r="AJ74" s="77"/>
      <c r="AK74" s="71"/>
      <c r="AL74" s="71"/>
      <c r="AM74" s="71"/>
      <c r="AN74" s="71"/>
      <c r="AO74" s="71"/>
      <c r="AP74" s="85"/>
      <c r="AQ74" s="79">
        <f t="shared" si="3"/>
        <v>5</v>
      </c>
      <c r="AR74" s="80">
        <f t="shared" si="4"/>
        <v>0.16666666666666666</v>
      </c>
      <c r="AS74" s="79"/>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c r="GE74" s="7"/>
      <c r="GF74" s="7"/>
      <c r="GG74" s="7"/>
      <c r="GH74" s="7"/>
      <c r="GI74" s="7"/>
      <c r="GJ74" s="7"/>
      <c r="GK74" s="7"/>
      <c r="GL74" s="7"/>
    </row>
    <row r="75" spans="1:194" s="12" customFormat="1" ht="12.4" customHeight="1" x14ac:dyDescent="0.25">
      <c r="A75" s="81">
        <v>82</v>
      </c>
      <c r="B75" s="81" t="s">
        <v>43</v>
      </c>
      <c r="C75" s="81" t="s">
        <v>44</v>
      </c>
      <c r="D75" s="63" t="s">
        <v>686</v>
      </c>
      <c r="E75" s="82" t="s">
        <v>302</v>
      </c>
      <c r="F75" s="83" t="s">
        <v>303</v>
      </c>
      <c r="G75" s="83" t="s">
        <v>304</v>
      </c>
      <c r="H75" s="66" t="s">
        <v>305</v>
      </c>
      <c r="I75" s="84">
        <v>43983</v>
      </c>
      <c r="J75" s="121" t="s">
        <v>306</v>
      </c>
      <c r="K75" s="92" t="s">
        <v>106</v>
      </c>
      <c r="L75" s="92" t="s">
        <v>254</v>
      </c>
      <c r="M75" s="70">
        <v>1</v>
      </c>
      <c r="N75" s="111"/>
      <c r="O75" s="71"/>
      <c r="P75" s="71"/>
      <c r="Q75" s="71"/>
      <c r="R75" s="71"/>
      <c r="S75" s="71"/>
      <c r="T75" s="71"/>
      <c r="U75" s="71"/>
      <c r="V75" s="71"/>
      <c r="W75" s="72"/>
      <c r="X75" s="71"/>
      <c r="Y75" s="73"/>
      <c r="Z75" s="71"/>
      <c r="AA75" s="72">
        <v>1</v>
      </c>
      <c r="AB75" s="74"/>
      <c r="AC75" s="75"/>
      <c r="AD75" s="73"/>
      <c r="AE75" s="71"/>
      <c r="AF75" s="71"/>
      <c r="AG75" s="71"/>
      <c r="AH75" s="72"/>
      <c r="AI75" s="76">
        <v>1</v>
      </c>
      <c r="AJ75" s="77"/>
      <c r="AK75" s="71"/>
      <c r="AL75" s="71"/>
      <c r="AM75" s="71">
        <v>1</v>
      </c>
      <c r="AN75" s="71"/>
      <c r="AO75" s="71"/>
      <c r="AP75" s="85">
        <v>1</v>
      </c>
      <c r="AQ75" s="79">
        <f t="shared" si="3"/>
        <v>5</v>
      </c>
      <c r="AR75" s="80">
        <f t="shared" si="4"/>
        <v>0.16666666666666666</v>
      </c>
      <c r="AS75" s="79"/>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c r="GE75" s="7"/>
      <c r="GF75" s="7"/>
      <c r="GG75" s="7"/>
      <c r="GH75" s="7"/>
      <c r="GI75" s="7"/>
      <c r="GJ75" s="7"/>
      <c r="GK75" s="7"/>
      <c r="GL75" s="7"/>
    </row>
    <row r="76" spans="1:194" s="12" customFormat="1" ht="12.4" customHeight="1" x14ac:dyDescent="0.25">
      <c r="A76" s="81">
        <v>83</v>
      </c>
      <c r="B76" s="81" t="s">
        <v>43</v>
      </c>
      <c r="C76" s="81" t="s">
        <v>44</v>
      </c>
      <c r="D76" s="63" t="s">
        <v>686</v>
      </c>
      <c r="E76" s="82" t="s">
        <v>302</v>
      </c>
      <c r="F76" s="83" t="s">
        <v>303</v>
      </c>
      <c r="G76" s="83" t="s">
        <v>304</v>
      </c>
      <c r="H76" s="65" t="s">
        <v>307</v>
      </c>
      <c r="I76" s="84">
        <v>43909</v>
      </c>
      <c r="J76" s="68" t="s">
        <v>308</v>
      </c>
      <c r="K76" s="92" t="s">
        <v>106</v>
      </c>
      <c r="L76" s="92" t="s">
        <v>254</v>
      </c>
      <c r="M76" s="70"/>
      <c r="N76" s="111"/>
      <c r="O76" s="71">
        <v>1</v>
      </c>
      <c r="P76" s="71"/>
      <c r="Q76" s="71"/>
      <c r="R76" s="71"/>
      <c r="S76" s="71"/>
      <c r="T76" s="71"/>
      <c r="U76" s="71"/>
      <c r="V76" s="71"/>
      <c r="W76" s="72">
        <v>1</v>
      </c>
      <c r="X76" s="71"/>
      <c r="Y76" s="73"/>
      <c r="Z76" s="71"/>
      <c r="AA76" s="72"/>
      <c r="AB76" s="74">
        <v>1</v>
      </c>
      <c r="AC76" s="75"/>
      <c r="AD76" s="73"/>
      <c r="AE76" s="71"/>
      <c r="AF76" s="71"/>
      <c r="AG76" s="71"/>
      <c r="AH76" s="72"/>
      <c r="AI76" s="76"/>
      <c r="AJ76" s="77"/>
      <c r="AK76" s="71"/>
      <c r="AL76" s="71"/>
      <c r="AM76" s="71"/>
      <c r="AN76" s="71"/>
      <c r="AO76" s="71"/>
      <c r="AP76" s="85"/>
      <c r="AQ76" s="79">
        <f t="shared" si="3"/>
        <v>3</v>
      </c>
      <c r="AR76" s="80">
        <f t="shared" si="4"/>
        <v>0.1</v>
      </c>
      <c r="AS76" s="79"/>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row>
    <row r="77" spans="1:194" s="12" customFormat="1" ht="12.4" customHeight="1" x14ac:dyDescent="0.25">
      <c r="A77" s="81">
        <v>85</v>
      </c>
      <c r="B77" s="81" t="s">
        <v>43</v>
      </c>
      <c r="C77" s="81" t="s">
        <v>126</v>
      </c>
      <c r="D77" s="63" t="s">
        <v>686</v>
      </c>
      <c r="E77" s="64" t="s">
        <v>309</v>
      </c>
      <c r="F77" s="83" t="s">
        <v>46</v>
      </c>
      <c r="G77" s="83" t="s">
        <v>310</v>
      </c>
      <c r="H77" s="65" t="s">
        <v>311</v>
      </c>
      <c r="I77" s="84">
        <v>43924</v>
      </c>
      <c r="J77" s="117" t="s">
        <v>312</v>
      </c>
      <c r="K77" s="87" t="s">
        <v>88</v>
      </c>
      <c r="L77" s="87" t="s">
        <v>293</v>
      </c>
      <c r="M77" s="140"/>
      <c r="N77" s="99"/>
      <c r="O77" s="141">
        <v>1</v>
      </c>
      <c r="P77" s="142">
        <v>1</v>
      </c>
      <c r="Q77" s="99"/>
      <c r="R77" s="99">
        <v>1</v>
      </c>
      <c r="S77" s="99"/>
      <c r="T77" s="99"/>
      <c r="U77" s="99">
        <v>1</v>
      </c>
      <c r="V77" s="99"/>
      <c r="W77" s="143">
        <v>1</v>
      </c>
      <c r="X77" s="142">
        <v>1</v>
      </c>
      <c r="Y77" s="144"/>
      <c r="Z77" s="99"/>
      <c r="AA77" s="100"/>
      <c r="AB77" s="74"/>
      <c r="AC77" s="101"/>
      <c r="AD77" s="102"/>
      <c r="AE77" s="99"/>
      <c r="AF77" s="99"/>
      <c r="AG77" s="99">
        <v>1</v>
      </c>
      <c r="AH77" s="100"/>
      <c r="AI77" s="104"/>
      <c r="AJ77" s="105">
        <v>1</v>
      </c>
      <c r="AK77" s="99"/>
      <c r="AL77" s="99"/>
      <c r="AM77" s="99"/>
      <c r="AN77" s="99"/>
      <c r="AO77" s="99"/>
      <c r="AP77" s="107">
        <v>1</v>
      </c>
      <c r="AQ77" s="79">
        <f t="shared" si="3"/>
        <v>9</v>
      </c>
      <c r="AR77" s="80">
        <f t="shared" si="4"/>
        <v>0.3</v>
      </c>
      <c r="AS77" s="79"/>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8"/>
      <c r="EB77" s="8"/>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7"/>
      <c r="GD77" s="7"/>
      <c r="GE77" s="7"/>
      <c r="GF77" s="7"/>
      <c r="GG77" s="7"/>
      <c r="GH77" s="7"/>
      <c r="GI77" s="7"/>
      <c r="GJ77" s="7"/>
      <c r="GK77" s="7"/>
      <c r="GL77" s="7"/>
    </row>
    <row r="78" spans="1:194" s="12" customFormat="1" ht="12.4" customHeight="1" x14ac:dyDescent="0.25">
      <c r="A78" s="81">
        <v>86</v>
      </c>
      <c r="B78" s="81" t="s">
        <v>43</v>
      </c>
      <c r="C78" s="81" t="s">
        <v>126</v>
      </c>
      <c r="D78" s="63" t="s">
        <v>686</v>
      </c>
      <c r="E78" s="82" t="s">
        <v>313</v>
      </c>
      <c r="F78" s="83" t="s">
        <v>50</v>
      </c>
      <c r="G78" s="83" t="s">
        <v>314</v>
      </c>
      <c r="H78" s="118" t="s">
        <v>315</v>
      </c>
      <c r="I78" s="84">
        <v>43931</v>
      </c>
      <c r="J78" s="117" t="s">
        <v>316</v>
      </c>
      <c r="K78" s="145" t="s">
        <v>317</v>
      </c>
      <c r="L78" s="87" t="s">
        <v>201</v>
      </c>
      <c r="M78" s="140"/>
      <c r="N78" s="99"/>
      <c r="O78" s="146"/>
      <c r="P78" s="147"/>
      <c r="Q78" s="98"/>
      <c r="R78" s="99"/>
      <c r="S78" s="99"/>
      <c r="T78" s="99"/>
      <c r="U78" s="99"/>
      <c r="V78" s="99"/>
      <c r="W78" s="100"/>
      <c r="X78" s="99"/>
      <c r="Y78" s="73">
        <v>1</v>
      </c>
      <c r="Z78" s="99"/>
      <c r="AA78" s="100"/>
      <c r="AB78" s="74"/>
      <c r="AC78" s="101"/>
      <c r="AD78" s="102"/>
      <c r="AE78" s="99"/>
      <c r="AF78" s="99"/>
      <c r="AG78" s="99"/>
      <c r="AH78" s="100"/>
      <c r="AI78" s="104"/>
      <c r="AJ78" s="105"/>
      <c r="AK78" s="99"/>
      <c r="AL78" s="99"/>
      <c r="AM78" s="99"/>
      <c r="AN78" s="106"/>
      <c r="AO78" s="99"/>
      <c r="AP78" s="107"/>
      <c r="AQ78" s="79">
        <f t="shared" si="3"/>
        <v>1</v>
      </c>
      <c r="AR78" s="80">
        <f t="shared" si="4"/>
        <v>3.3333333333333333E-2</v>
      </c>
      <c r="AS78" s="79"/>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8"/>
      <c r="EB78" s="8"/>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c r="FC78" s="7"/>
      <c r="FD78" s="7"/>
      <c r="FE78" s="7"/>
      <c r="FF78" s="7"/>
      <c r="FG78" s="7"/>
      <c r="FH78" s="7"/>
      <c r="FI78" s="7"/>
      <c r="FJ78" s="7"/>
      <c r="FK78" s="7"/>
      <c r="FL78" s="7"/>
      <c r="FM78" s="7"/>
      <c r="FN78" s="7"/>
      <c r="FO78" s="7"/>
      <c r="FP78" s="7"/>
      <c r="FQ78" s="7"/>
      <c r="FR78" s="7"/>
      <c r="FS78" s="7"/>
      <c r="FT78" s="7"/>
      <c r="FU78" s="7"/>
      <c r="FV78" s="7"/>
      <c r="FW78" s="7"/>
      <c r="FX78" s="7"/>
      <c r="FY78" s="7"/>
      <c r="FZ78" s="7"/>
      <c r="GA78" s="7"/>
      <c r="GB78" s="7"/>
      <c r="GC78" s="7"/>
      <c r="GD78" s="7"/>
      <c r="GE78" s="7"/>
      <c r="GF78" s="7"/>
      <c r="GG78" s="7"/>
      <c r="GH78" s="7"/>
      <c r="GI78" s="7"/>
      <c r="GJ78" s="7"/>
      <c r="GK78" s="7"/>
      <c r="GL78" s="7"/>
    </row>
    <row r="79" spans="1:194" s="12" customFormat="1" ht="12.4" customHeight="1" x14ac:dyDescent="0.25">
      <c r="A79" s="81">
        <v>87</v>
      </c>
      <c r="B79" s="81" t="s">
        <v>43</v>
      </c>
      <c r="C79" s="81" t="s">
        <v>126</v>
      </c>
      <c r="D79" s="63" t="s">
        <v>686</v>
      </c>
      <c r="E79" s="82" t="s">
        <v>313</v>
      </c>
      <c r="F79" s="83" t="s">
        <v>50</v>
      </c>
      <c r="G79" s="83" t="s">
        <v>318</v>
      </c>
      <c r="H79" s="64" t="s">
        <v>319</v>
      </c>
      <c r="I79" s="81" t="s">
        <v>62</v>
      </c>
      <c r="J79" s="117" t="s">
        <v>320</v>
      </c>
      <c r="K79" s="145" t="s">
        <v>317</v>
      </c>
      <c r="L79" s="87" t="s">
        <v>201</v>
      </c>
      <c r="M79" s="104">
        <v>1</v>
      </c>
      <c r="N79" s="99"/>
      <c r="O79" s="111">
        <v>1</v>
      </c>
      <c r="P79" s="99"/>
      <c r="Q79" s="99"/>
      <c r="R79" s="99"/>
      <c r="S79" s="99"/>
      <c r="T79" s="99"/>
      <c r="U79" s="99"/>
      <c r="V79" s="99"/>
      <c r="W79" s="100"/>
      <c r="X79" s="99">
        <v>1</v>
      </c>
      <c r="Y79" s="102"/>
      <c r="Z79" s="99"/>
      <c r="AA79" s="100"/>
      <c r="AB79" s="74"/>
      <c r="AC79" s="101"/>
      <c r="AD79" s="102"/>
      <c r="AE79" s="99"/>
      <c r="AF79" s="99"/>
      <c r="AG79" s="99"/>
      <c r="AH79" s="100"/>
      <c r="AI79" s="104"/>
      <c r="AJ79" s="105"/>
      <c r="AK79" s="99"/>
      <c r="AL79" s="99"/>
      <c r="AM79" s="99"/>
      <c r="AN79" s="106"/>
      <c r="AO79" s="99"/>
      <c r="AP79" s="107"/>
      <c r="AQ79" s="79">
        <f t="shared" si="3"/>
        <v>3</v>
      </c>
      <c r="AR79" s="80">
        <f t="shared" si="4"/>
        <v>0.1</v>
      </c>
      <c r="AS79" s="79"/>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8"/>
      <c r="EB79" s="8"/>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c r="FF79" s="7"/>
      <c r="FG79" s="7"/>
      <c r="FH79" s="7"/>
      <c r="FI79" s="7"/>
      <c r="FJ79" s="7"/>
      <c r="FK79" s="7"/>
      <c r="FL79" s="7"/>
      <c r="FM79" s="7"/>
      <c r="FN79" s="7"/>
      <c r="FO79" s="7"/>
      <c r="FP79" s="7"/>
      <c r="FQ79" s="7"/>
      <c r="FR79" s="7"/>
      <c r="FS79" s="7"/>
      <c r="FT79" s="7"/>
      <c r="FU79" s="7"/>
      <c r="FV79" s="7"/>
      <c r="FW79" s="7"/>
      <c r="FX79" s="7"/>
      <c r="FY79" s="7"/>
      <c r="FZ79" s="7"/>
      <c r="GA79" s="7"/>
      <c r="GB79" s="7"/>
      <c r="GC79" s="7"/>
      <c r="GD79" s="7"/>
      <c r="GE79" s="7"/>
      <c r="GF79" s="7"/>
      <c r="GG79" s="7"/>
      <c r="GH79" s="7"/>
      <c r="GI79" s="7"/>
      <c r="GJ79" s="7"/>
      <c r="GK79" s="7"/>
      <c r="GL79" s="7"/>
    </row>
    <row r="80" spans="1:194" s="12" customFormat="1" ht="12.4" customHeight="1" x14ac:dyDescent="0.25">
      <c r="A80" s="81">
        <v>88</v>
      </c>
      <c r="B80" s="81" t="s">
        <v>43</v>
      </c>
      <c r="C80" s="81" t="s">
        <v>44</v>
      </c>
      <c r="D80" s="63" t="s">
        <v>686</v>
      </c>
      <c r="E80" s="82" t="s">
        <v>321</v>
      </c>
      <c r="F80" s="83" t="s">
        <v>322</v>
      </c>
      <c r="G80" s="83" t="s">
        <v>323</v>
      </c>
      <c r="H80" s="66" t="s">
        <v>324</v>
      </c>
      <c r="I80" s="84">
        <v>43964</v>
      </c>
      <c r="J80" s="68" t="s">
        <v>325</v>
      </c>
      <c r="K80" s="69" t="s">
        <v>235</v>
      </c>
      <c r="L80" s="69" t="s">
        <v>81</v>
      </c>
      <c r="M80" s="76"/>
      <c r="N80" s="71"/>
      <c r="O80" s="71">
        <v>1</v>
      </c>
      <c r="P80" s="71"/>
      <c r="Q80" s="71"/>
      <c r="R80" s="71"/>
      <c r="S80" s="71"/>
      <c r="T80" s="71"/>
      <c r="U80" s="71">
        <v>1</v>
      </c>
      <c r="V80" s="71">
        <v>1</v>
      </c>
      <c r="W80" s="72">
        <v>1</v>
      </c>
      <c r="X80" s="71"/>
      <c r="Y80" s="73"/>
      <c r="Z80" s="71"/>
      <c r="AA80" s="72"/>
      <c r="AB80" s="74">
        <v>1</v>
      </c>
      <c r="AC80" s="75"/>
      <c r="AD80" s="73"/>
      <c r="AE80" s="71"/>
      <c r="AF80" s="71"/>
      <c r="AG80" s="71"/>
      <c r="AH80" s="72"/>
      <c r="AI80" s="76">
        <v>1</v>
      </c>
      <c r="AJ80" s="77"/>
      <c r="AK80" s="71"/>
      <c r="AL80" s="71"/>
      <c r="AM80" s="71"/>
      <c r="AN80" s="71"/>
      <c r="AO80" s="71"/>
      <c r="AP80" s="85"/>
      <c r="AQ80" s="79">
        <f t="shared" si="3"/>
        <v>6</v>
      </c>
      <c r="AR80" s="80">
        <f t="shared" si="4"/>
        <v>0.2</v>
      </c>
      <c r="AS80" s="79"/>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c r="FB80" s="7"/>
      <c r="FC80" s="7"/>
      <c r="FD80" s="7"/>
      <c r="FE80" s="7"/>
      <c r="FF80" s="7"/>
      <c r="FG80" s="7"/>
      <c r="FH80" s="7"/>
      <c r="FI80" s="7"/>
      <c r="FJ80" s="7"/>
      <c r="FK80" s="7"/>
      <c r="FL80" s="7"/>
      <c r="FM80" s="7"/>
      <c r="FN80" s="7"/>
      <c r="FO80" s="7"/>
      <c r="FP80" s="7"/>
      <c r="FQ80" s="7"/>
      <c r="FR80" s="7"/>
      <c r="FS80" s="7"/>
      <c r="FT80" s="7"/>
      <c r="FU80" s="7"/>
      <c r="FV80" s="7"/>
      <c r="FW80" s="7"/>
      <c r="FX80" s="7"/>
      <c r="FY80" s="7"/>
      <c r="FZ80" s="7"/>
      <c r="GA80" s="7"/>
      <c r="GB80" s="7"/>
      <c r="GC80" s="7"/>
      <c r="GD80" s="7"/>
      <c r="GE80" s="7"/>
      <c r="GF80" s="7"/>
      <c r="GG80" s="7"/>
      <c r="GH80" s="7"/>
      <c r="GI80" s="7"/>
      <c r="GJ80" s="7"/>
      <c r="GK80" s="7"/>
      <c r="GL80" s="7"/>
    </row>
    <row r="81" spans="1:194" s="12" customFormat="1" ht="12.4" customHeight="1" x14ac:dyDescent="0.25">
      <c r="A81" s="81">
        <v>89</v>
      </c>
      <c r="B81" s="81" t="s">
        <v>43</v>
      </c>
      <c r="C81" s="63" t="s">
        <v>126</v>
      </c>
      <c r="D81" s="63" t="s">
        <v>686</v>
      </c>
      <c r="E81" s="64" t="s">
        <v>326</v>
      </c>
      <c r="F81" s="65" t="s">
        <v>322</v>
      </c>
      <c r="G81" s="148" t="s">
        <v>327</v>
      </c>
      <c r="H81" s="150" t="s">
        <v>328</v>
      </c>
      <c r="I81" s="67">
        <v>43922</v>
      </c>
      <c r="J81" s="88" t="s">
        <v>329</v>
      </c>
      <c r="K81" s="87" t="s">
        <v>88</v>
      </c>
      <c r="L81" s="87" t="s">
        <v>171</v>
      </c>
      <c r="M81" s="140"/>
      <c r="N81" s="99">
        <v>1</v>
      </c>
      <c r="O81" s="141">
        <v>1</v>
      </c>
      <c r="P81" s="142"/>
      <c r="Q81" s="99"/>
      <c r="R81" s="99"/>
      <c r="S81" s="99"/>
      <c r="T81" s="99"/>
      <c r="U81" s="99"/>
      <c r="V81" s="99"/>
      <c r="W81" s="100"/>
      <c r="X81" s="99"/>
      <c r="Y81" s="144"/>
      <c r="Z81" s="99"/>
      <c r="AA81" s="100"/>
      <c r="AB81" s="74"/>
      <c r="AC81" s="101"/>
      <c r="AD81" s="102"/>
      <c r="AE81" s="99"/>
      <c r="AF81" s="99">
        <v>1</v>
      </c>
      <c r="AG81" s="99"/>
      <c r="AH81" s="100"/>
      <c r="AI81" s="104">
        <v>1</v>
      </c>
      <c r="AJ81" s="105"/>
      <c r="AK81" s="99"/>
      <c r="AL81" s="99"/>
      <c r="AM81" s="99"/>
      <c r="AN81" s="99"/>
      <c r="AO81" s="99"/>
      <c r="AP81" s="107"/>
      <c r="AQ81" s="79">
        <f t="shared" si="3"/>
        <v>4</v>
      </c>
      <c r="AR81" s="80">
        <f t="shared" si="4"/>
        <v>0.13333333333333333</v>
      </c>
      <c r="AS81" s="79"/>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8"/>
      <c r="EB81" s="8"/>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7"/>
      <c r="FY81" s="7"/>
      <c r="FZ81" s="7"/>
      <c r="GA81" s="7"/>
      <c r="GB81" s="7"/>
      <c r="GC81" s="7"/>
      <c r="GD81" s="7"/>
      <c r="GE81" s="7"/>
      <c r="GF81" s="7"/>
      <c r="GG81" s="7"/>
      <c r="GH81" s="7"/>
      <c r="GI81" s="7"/>
      <c r="GJ81" s="7"/>
      <c r="GK81" s="7"/>
      <c r="GL81" s="7"/>
    </row>
    <row r="82" spans="1:194" s="9" customFormat="1" ht="12.4" customHeight="1" x14ac:dyDescent="0.25">
      <c r="A82" s="81">
        <v>91</v>
      </c>
      <c r="B82" s="81" t="s">
        <v>43</v>
      </c>
      <c r="C82" s="63" t="s">
        <v>126</v>
      </c>
      <c r="D82" s="63" t="s">
        <v>686</v>
      </c>
      <c r="E82" s="82" t="s">
        <v>330</v>
      </c>
      <c r="F82" s="83" t="s">
        <v>322</v>
      </c>
      <c r="G82" s="149" t="s">
        <v>331</v>
      </c>
      <c r="H82" s="150" t="s">
        <v>332</v>
      </c>
      <c r="I82" s="84">
        <v>43929</v>
      </c>
      <c r="J82" s="151" t="s">
        <v>333</v>
      </c>
      <c r="K82" s="86" t="s">
        <v>58</v>
      </c>
      <c r="L82" s="86" t="s">
        <v>134</v>
      </c>
      <c r="M82" s="76"/>
      <c r="N82" s="71"/>
      <c r="O82" s="71"/>
      <c r="P82" s="71"/>
      <c r="Q82" s="71"/>
      <c r="R82" s="71"/>
      <c r="S82" s="71"/>
      <c r="T82" s="71"/>
      <c r="U82" s="71">
        <v>1</v>
      </c>
      <c r="V82" s="71"/>
      <c r="W82" s="72"/>
      <c r="X82" s="71"/>
      <c r="Y82" s="73"/>
      <c r="Z82" s="71"/>
      <c r="AA82" s="72"/>
      <c r="AB82" s="74"/>
      <c r="AC82" s="75"/>
      <c r="AD82" s="73"/>
      <c r="AE82" s="71"/>
      <c r="AF82" s="71"/>
      <c r="AG82" s="71"/>
      <c r="AH82" s="72"/>
      <c r="AI82" s="76"/>
      <c r="AJ82" s="77">
        <v>1</v>
      </c>
      <c r="AK82" s="71">
        <v>1</v>
      </c>
      <c r="AL82" s="71">
        <v>1</v>
      </c>
      <c r="AM82" s="71"/>
      <c r="AN82" s="71"/>
      <c r="AO82" s="71"/>
      <c r="AP82" s="85">
        <v>1</v>
      </c>
      <c r="AQ82" s="79">
        <f t="shared" si="3"/>
        <v>5</v>
      </c>
      <c r="AR82" s="80">
        <f t="shared" si="4"/>
        <v>0.16666666666666666</v>
      </c>
      <c r="AS82" s="79"/>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c r="FO82" s="7"/>
      <c r="FP82" s="7"/>
      <c r="FQ82" s="7"/>
      <c r="FR82" s="7"/>
      <c r="FS82" s="7"/>
      <c r="FT82" s="7"/>
      <c r="FU82" s="7"/>
      <c r="FV82" s="7"/>
      <c r="FW82" s="8"/>
      <c r="FX82" s="8"/>
      <c r="FY82" s="8"/>
      <c r="FZ82" s="8"/>
      <c r="GA82" s="8"/>
      <c r="GB82" s="8"/>
      <c r="GC82" s="8"/>
      <c r="GD82" s="8"/>
      <c r="GE82" s="8"/>
      <c r="GF82" s="8"/>
      <c r="GG82" s="8"/>
      <c r="GH82" s="8"/>
      <c r="GI82" s="8"/>
      <c r="GJ82" s="8"/>
      <c r="GK82" s="8"/>
      <c r="GL82" s="8"/>
    </row>
    <row r="83" spans="1:194" s="13" customFormat="1" ht="12.4" customHeight="1" x14ac:dyDescent="0.25">
      <c r="A83" s="81">
        <v>92</v>
      </c>
      <c r="B83" s="119" t="s">
        <v>43</v>
      </c>
      <c r="C83" s="119" t="s">
        <v>126</v>
      </c>
      <c r="D83" s="63" t="s">
        <v>686</v>
      </c>
      <c r="E83" s="93" t="s">
        <v>330</v>
      </c>
      <c r="F83" s="112" t="s">
        <v>203</v>
      </c>
      <c r="G83" s="152" t="s">
        <v>331</v>
      </c>
      <c r="H83" s="150" t="s">
        <v>334</v>
      </c>
      <c r="I83" s="113">
        <v>43978</v>
      </c>
      <c r="J83" s="114" t="s">
        <v>335</v>
      </c>
      <c r="K83" s="86" t="s">
        <v>58</v>
      </c>
      <c r="L83" s="86" t="s">
        <v>134</v>
      </c>
      <c r="M83" s="70">
        <v>1</v>
      </c>
      <c r="N83" s="71">
        <v>1</v>
      </c>
      <c r="O83" s="71"/>
      <c r="P83" s="71">
        <v>1</v>
      </c>
      <c r="Q83" s="71"/>
      <c r="R83" s="71"/>
      <c r="S83" s="71"/>
      <c r="T83" s="71"/>
      <c r="U83" s="71"/>
      <c r="V83" s="71"/>
      <c r="W83" s="71">
        <v>1</v>
      </c>
      <c r="X83" s="71"/>
      <c r="Y83" s="71"/>
      <c r="Z83" s="71"/>
      <c r="AA83" s="72"/>
      <c r="AB83" s="74"/>
      <c r="AC83" s="75"/>
      <c r="AD83" s="73"/>
      <c r="AE83" s="71"/>
      <c r="AF83" s="71"/>
      <c r="AG83" s="71"/>
      <c r="AH83" s="132"/>
      <c r="AI83" s="73">
        <v>1</v>
      </c>
      <c r="AJ83" s="75"/>
      <c r="AK83" s="71"/>
      <c r="AL83" s="71">
        <v>1</v>
      </c>
      <c r="AM83" s="71"/>
      <c r="AN83" s="71"/>
      <c r="AO83" s="71">
        <v>1</v>
      </c>
      <c r="AP83" s="85"/>
      <c r="AQ83" s="79">
        <f t="shared" si="3"/>
        <v>7</v>
      </c>
      <c r="AR83" s="80">
        <f t="shared" si="4"/>
        <v>0.23333333333333334</v>
      </c>
      <c r="AS83" s="79"/>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10"/>
      <c r="CO83" s="10"/>
      <c r="CP83" s="10"/>
      <c r="CQ83" s="10"/>
      <c r="CR83" s="10"/>
      <c r="CS83" s="10"/>
      <c r="CT83" s="10"/>
      <c r="CU83" s="10"/>
      <c r="CV83" s="10"/>
      <c r="CW83" s="10"/>
      <c r="CX83" s="10"/>
      <c r="CY83" s="10"/>
      <c r="CZ83" s="10"/>
      <c r="DA83" s="10"/>
      <c r="DB83" s="10"/>
      <c r="DC83" s="10"/>
      <c r="DD83" s="10"/>
      <c r="DE83" s="10"/>
      <c r="DF83" s="10"/>
      <c r="DG83" s="10"/>
      <c r="DH83" s="10"/>
      <c r="DI83" s="10"/>
      <c r="DJ83" s="10"/>
      <c r="DK83" s="10"/>
      <c r="DL83" s="10"/>
      <c r="DM83" s="10"/>
      <c r="DN83" s="10"/>
      <c r="DO83" s="10"/>
      <c r="DP83" s="10"/>
      <c r="DQ83" s="10"/>
      <c r="DR83" s="10"/>
      <c r="DS83" s="10"/>
      <c r="DT83" s="10"/>
      <c r="DU83" s="10"/>
      <c r="DV83" s="10"/>
      <c r="DW83" s="10"/>
      <c r="DX83" s="10"/>
      <c r="DY83" s="10"/>
      <c r="DZ83" s="10"/>
      <c r="EA83" s="7"/>
      <c r="EB83" s="7"/>
      <c r="EC83" s="7"/>
      <c r="ED83" s="7"/>
      <c r="EE83" s="7"/>
      <c r="EF83" s="7"/>
      <c r="EG83" s="7"/>
      <c r="EH83" s="7"/>
      <c r="EI83" s="7"/>
      <c r="EJ83" s="7"/>
      <c r="EK83" s="7"/>
      <c r="EL83" s="7"/>
      <c r="EM83" s="7"/>
      <c r="EN83" s="7"/>
      <c r="EO83" s="7"/>
      <c r="EP83" s="7"/>
      <c r="EQ83" s="7"/>
      <c r="ER83" s="7"/>
      <c r="ES83" s="7"/>
      <c r="ET83" s="7"/>
      <c r="EU83" s="7"/>
      <c r="EV83" s="7"/>
      <c r="EW83" s="7"/>
      <c r="EX83" s="7"/>
      <c r="EY83" s="7"/>
      <c r="EZ83" s="7"/>
      <c r="FA83" s="7"/>
      <c r="FB83" s="7"/>
      <c r="FC83" s="7"/>
      <c r="FD83" s="7"/>
      <c r="FE83" s="7"/>
      <c r="FF83" s="7"/>
      <c r="FG83" s="7"/>
      <c r="FH83" s="7"/>
      <c r="FI83" s="7"/>
      <c r="FJ83" s="7"/>
      <c r="FK83" s="7"/>
      <c r="FL83" s="7"/>
      <c r="FM83" s="7"/>
      <c r="FN83" s="7"/>
      <c r="FO83" s="7"/>
      <c r="FP83" s="7"/>
      <c r="FQ83" s="7"/>
      <c r="FR83" s="7"/>
      <c r="FS83" s="7"/>
      <c r="FT83" s="7"/>
      <c r="FU83" s="7"/>
      <c r="FV83" s="7"/>
      <c r="FW83" s="10"/>
      <c r="FX83" s="10"/>
      <c r="FY83" s="10"/>
      <c r="FZ83" s="10"/>
      <c r="GA83" s="10"/>
      <c r="GB83" s="10"/>
      <c r="GC83" s="10"/>
      <c r="GD83" s="10"/>
      <c r="GE83" s="10"/>
      <c r="GF83" s="10"/>
      <c r="GG83" s="10"/>
      <c r="GH83" s="10"/>
      <c r="GI83" s="10"/>
      <c r="GJ83" s="10"/>
      <c r="GK83" s="10"/>
      <c r="GL83" s="10"/>
    </row>
    <row r="84" spans="1:194" s="13" customFormat="1" ht="12.4" customHeight="1" x14ac:dyDescent="0.25">
      <c r="A84" s="81">
        <v>93</v>
      </c>
      <c r="B84" s="81" t="s">
        <v>43</v>
      </c>
      <c r="C84" s="81" t="s">
        <v>44</v>
      </c>
      <c r="D84" s="63" t="s">
        <v>686</v>
      </c>
      <c r="E84" s="82" t="s">
        <v>336</v>
      </c>
      <c r="F84" s="65" t="s">
        <v>337</v>
      </c>
      <c r="G84" s="149" t="s">
        <v>338</v>
      </c>
      <c r="H84" s="150" t="s">
        <v>339</v>
      </c>
      <c r="I84" s="84">
        <v>43917</v>
      </c>
      <c r="J84" s="68" t="s">
        <v>340</v>
      </c>
      <c r="K84" s="69" t="s">
        <v>50</v>
      </c>
      <c r="L84" s="69" t="s">
        <v>51</v>
      </c>
      <c r="M84" s="70"/>
      <c r="N84" s="111">
        <v>1</v>
      </c>
      <c r="O84" s="71">
        <v>1</v>
      </c>
      <c r="P84" s="71">
        <v>1</v>
      </c>
      <c r="Q84" s="71"/>
      <c r="R84" s="71"/>
      <c r="S84" s="71"/>
      <c r="T84" s="71"/>
      <c r="U84" s="71">
        <v>1</v>
      </c>
      <c r="V84" s="71">
        <v>1</v>
      </c>
      <c r="W84" s="71">
        <v>1</v>
      </c>
      <c r="X84" s="71">
        <v>1</v>
      </c>
      <c r="Y84" s="71"/>
      <c r="Z84" s="71"/>
      <c r="AA84" s="72"/>
      <c r="AB84" s="74"/>
      <c r="AC84" s="75">
        <v>1</v>
      </c>
      <c r="AD84" s="73"/>
      <c r="AE84" s="71"/>
      <c r="AF84" s="71">
        <v>1</v>
      </c>
      <c r="AG84" s="71">
        <v>1</v>
      </c>
      <c r="AH84" s="132"/>
      <c r="AI84" s="73">
        <v>1</v>
      </c>
      <c r="AJ84" s="75"/>
      <c r="AK84" s="71"/>
      <c r="AL84" s="71">
        <v>1</v>
      </c>
      <c r="AM84" s="71">
        <v>1</v>
      </c>
      <c r="AN84" s="71"/>
      <c r="AO84" s="71">
        <v>1</v>
      </c>
      <c r="AP84" s="85">
        <v>1</v>
      </c>
      <c r="AQ84" s="79">
        <f t="shared" si="3"/>
        <v>15</v>
      </c>
      <c r="AR84" s="80">
        <f t="shared" si="4"/>
        <v>0.5</v>
      </c>
      <c r="AS84" s="79"/>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10"/>
      <c r="CO84" s="10"/>
      <c r="CP84" s="10"/>
      <c r="CQ84" s="10"/>
      <c r="CR84" s="10"/>
      <c r="CS84" s="10"/>
      <c r="CT84" s="10"/>
      <c r="CU84" s="10"/>
      <c r="CV84" s="10"/>
      <c r="CW84" s="10"/>
      <c r="CX84" s="10"/>
      <c r="CY84" s="10"/>
      <c r="CZ84" s="10"/>
      <c r="DA84" s="10"/>
      <c r="DB84" s="10"/>
      <c r="DC84" s="10"/>
      <c r="DD84" s="10"/>
      <c r="DE84" s="10"/>
      <c r="DF84" s="10"/>
      <c r="DG84" s="10"/>
      <c r="DH84" s="10"/>
      <c r="DI84" s="10"/>
      <c r="DJ84" s="10"/>
      <c r="DK84" s="10"/>
      <c r="DL84" s="10"/>
      <c r="DM84" s="10"/>
      <c r="DN84" s="10"/>
      <c r="DO84" s="10"/>
      <c r="DP84" s="10"/>
      <c r="DQ84" s="10"/>
      <c r="DR84" s="10"/>
      <c r="DS84" s="10"/>
      <c r="DT84" s="10"/>
      <c r="DU84" s="10"/>
      <c r="DV84" s="10"/>
      <c r="DW84" s="10"/>
      <c r="DX84" s="10"/>
      <c r="DY84" s="10"/>
      <c r="DZ84" s="10"/>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c r="FA84" s="7"/>
      <c r="FB84" s="7"/>
      <c r="FC84" s="7"/>
      <c r="FD84" s="7"/>
      <c r="FE84" s="7"/>
      <c r="FF84" s="7"/>
      <c r="FG84" s="7"/>
      <c r="FH84" s="7"/>
      <c r="FI84" s="7"/>
      <c r="FJ84" s="7"/>
      <c r="FK84" s="7"/>
      <c r="FL84" s="7"/>
      <c r="FM84" s="7"/>
      <c r="FN84" s="7"/>
      <c r="FO84" s="7"/>
      <c r="FP84" s="7"/>
      <c r="FQ84" s="7"/>
      <c r="FR84" s="7"/>
      <c r="FS84" s="7"/>
      <c r="FT84" s="7"/>
      <c r="FU84" s="7"/>
      <c r="FV84" s="7"/>
      <c r="FW84" s="10"/>
      <c r="FX84" s="10"/>
      <c r="FY84" s="10"/>
      <c r="FZ84" s="10"/>
      <c r="GA84" s="10"/>
      <c r="GB84" s="10"/>
      <c r="GC84" s="10"/>
      <c r="GD84" s="10"/>
      <c r="GE84" s="10"/>
      <c r="GF84" s="10"/>
      <c r="GG84" s="10"/>
      <c r="GH84" s="10"/>
      <c r="GI84" s="10"/>
      <c r="GJ84" s="10"/>
      <c r="GK84" s="10"/>
      <c r="GL84" s="10"/>
    </row>
    <row r="85" spans="1:194" s="13" customFormat="1" ht="12.4" customHeight="1" x14ac:dyDescent="0.25">
      <c r="A85" s="81">
        <v>94</v>
      </c>
      <c r="B85" s="81" t="s">
        <v>43</v>
      </c>
      <c r="C85" s="81" t="s">
        <v>44</v>
      </c>
      <c r="D85" s="63" t="s">
        <v>686</v>
      </c>
      <c r="E85" s="82" t="s">
        <v>341</v>
      </c>
      <c r="F85" s="83" t="s">
        <v>342</v>
      </c>
      <c r="G85" s="149" t="s">
        <v>304</v>
      </c>
      <c r="H85" s="150" t="s">
        <v>343</v>
      </c>
      <c r="I85" s="84">
        <v>43917</v>
      </c>
      <c r="J85" s="153" t="s">
        <v>690</v>
      </c>
      <c r="K85" s="90" t="s">
        <v>106</v>
      </c>
      <c r="L85" s="92" t="s">
        <v>81</v>
      </c>
      <c r="M85" s="70"/>
      <c r="N85" s="111"/>
      <c r="O85" s="71">
        <v>1</v>
      </c>
      <c r="P85" s="71"/>
      <c r="Q85" s="71"/>
      <c r="R85" s="71"/>
      <c r="S85" s="71"/>
      <c r="T85" s="71"/>
      <c r="U85" s="71">
        <v>1</v>
      </c>
      <c r="V85" s="71">
        <v>1</v>
      </c>
      <c r="W85" s="71">
        <v>1</v>
      </c>
      <c r="X85" s="71"/>
      <c r="Y85" s="71"/>
      <c r="Z85" s="71"/>
      <c r="AA85" s="72"/>
      <c r="AB85" s="74">
        <v>1</v>
      </c>
      <c r="AC85" s="75"/>
      <c r="AD85" s="73">
        <v>1</v>
      </c>
      <c r="AE85" s="71"/>
      <c r="AF85" s="71">
        <v>1</v>
      </c>
      <c r="AG85" s="71">
        <v>1</v>
      </c>
      <c r="AH85" s="132"/>
      <c r="AI85" s="73">
        <v>1</v>
      </c>
      <c r="AJ85" s="75"/>
      <c r="AK85" s="71"/>
      <c r="AL85" s="71"/>
      <c r="AM85" s="71">
        <v>1</v>
      </c>
      <c r="AN85" s="71"/>
      <c r="AO85" s="71">
        <v>1</v>
      </c>
      <c r="AP85" s="85"/>
      <c r="AQ85" s="79">
        <f t="shared" si="3"/>
        <v>11</v>
      </c>
      <c r="AR85" s="80">
        <f t="shared" si="4"/>
        <v>0.36666666666666664</v>
      </c>
      <c r="AS85" s="79"/>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10"/>
      <c r="CO85" s="10"/>
      <c r="CP85" s="10"/>
      <c r="CQ85" s="10"/>
      <c r="CR85" s="10"/>
      <c r="CS85" s="10"/>
      <c r="CT85" s="10"/>
      <c r="CU85" s="10"/>
      <c r="CV85" s="10"/>
      <c r="CW85" s="10"/>
      <c r="CX85" s="10"/>
      <c r="CY85" s="10"/>
      <c r="CZ85" s="10"/>
      <c r="DA85" s="10"/>
      <c r="DB85" s="10"/>
      <c r="DC85" s="10"/>
      <c r="DD85" s="10"/>
      <c r="DE85" s="10"/>
      <c r="DF85" s="10"/>
      <c r="DG85" s="10"/>
      <c r="DH85" s="10"/>
      <c r="DI85" s="10"/>
      <c r="DJ85" s="10"/>
      <c r="DK85" s="10"/>
      <c r="DL85" s="10"/>
      <c r="DM85" s="10"/>
      <c r="DN85" s="10"/>
      <c r="DO85" s="10"/>
      <c r="DP85" s="10"/>
      <c r="DQ85" s="10"/>
      <c r="DR85" s="10"/>
      <c r="DS85" s="10"/>
      <c r="DT85" s="10"/>
      <c r="DU85" s="10"/>
      <c r="DV85" s="10"/>
      <c r="DW85" s="10"/>
      <c r="DX85" s="10"/>
      <c r="DY85" s="10"/>
      <c r="DZ85" s="10"/>
      <c r="EA85" s="7"/>
      <c r="EB85" s="7"/>
      <c r="EC85" s="7"/>
      <c r="ED85" s="7"/>
      <c r="EE85" s="7"/>
      <c r="EF85" s="7"/>
      <c r="EG85" s="7"/>
      <c r="EH85" s="7"/>
      <c r="EI85" s="7"/>
      <c r="EJ85" s="7"/>
      <c r="EK85" s="7"/>
      <c r="EL85" s="7"/>
      <c r="EM85" s="7"/>
      <c r="EN85" s="7"/>
      <c r="EO85" s="7"/>
      <c r="EP85" s="7"/>
      <c r="EQ85" s="7"/>
      <c r="ER85" s="7"/>
      <c r="ES85" s="7"/>
      <c r="ET85" s="7"/>
      <c r="EU85" s="7"/>
      <c r="EV85" s="7"/>
      <c r="EW85" s="7"/>
      <c r="EX85" s="7"/>
      <c r="EY85" s="7"/>
      <c r="EZ85" s="7"/>
      <c r="FA85" s="7"/>
      <c r="FB85" s="7"/>
      <c r="FC85" s="7"/>
      <c r="FD85" s="7"/>
      <c r="FE85" s="7"/>
      <c r="FF85" s="7"/>
      <c r="FG85" s="7"/>
      <c r="FH85" s="7"/>
      <c r="FI85" s="7"/>
      <c r="FJ85" s="7"/>
      <c r="FK85" s="7"/>
      <c r="FL85" s="7"/>
      <c r="FM85" s="7"/>
      <c r="FN85" s="7"/>
      <c r="FO85" s="7"/>
      <c r="FP85" s="7"/>
      <c r="FQ85" s="7"/>
      <c r="FR85" s="7"/>
      <c r="FS85" s="7"/>
      <c r="FT85" s="7"/>
      <c r="FU85" s="7"/>
      <c r="FV85" s="7"/>
      <c r="FW85" s="10"/>
      <c r="FX85" s="10"/>
      <c r="FY85" s="10"/>
      <c r="FZ85" s="10"/>
      <c r="GA85" s="10"/>
      <c r="GB85" s="10"/>
      <c r="GC85" s="10"/>
      <c r="GD85" s="10"/>
      <c r="GE85" s="10"/>
      <c r="GF85" s="10"/>
      <c r="GG85" s="10"/>
      <c r="GH85" s="10"/>
      <c r="GI85" s="10"/>
      <c r="GJ85" s="10"/>
      <c r="GK85" s="10"/>
      <c r="GL85" s="10"/>
    </row>
    <row r="86" spans="1:194" s="13" customFormat="1" ht="12.4" customHeight="1" x14ac:dyDescent="0.15">
      <c r="A86" s="81">
        <v>95</v>
      </c>
      <c r="B86" s="81" t="s">
        <v>344</v>
      </c>
      <c r="C86" s="81" t="s">
        <v>126</v>
      </c>
      <c r="D86" s="63" t="s">
        <v>686</v>
      </c>
      <c r="E86" s="64" t="s">
        <v>346</v>
      </c>
      <c r="F86" s="83" t="s">
        <v>46</v>
      </c>
      <c r="G86" s="149" t="s">
        <v>347</v>
      </c>
      <c r="H86" s="154" t="s">
        <v>348</v>
      </c>
      <c r="I86" s="84">
        <v>43953</v>
      </c>
      <c r="J86" s="117" t="s">
        <v>349</v>
      </c>
      <c r="K86" s="87" t="s">
        <v>88</v>
      </c>
      <c r="L86" s="87" t="s">
        <v>350</v>
      </c>
      <c r="M86" s="155"/>
      <c r="N86" s="99"/>
      <c r="O86" s="141">
        <v>1</v>
      </c>
      <c r="P86" s="142">
        <v>1</v>
      </c>
      <c r="Q86" s="99"/>
      <c r="R86" s="99"/>
      <c r="S86" s="99"/>
      <c r="T86" s="99"/>
      <c r="U86" s="99"/>
      <c r="V86" s="99"/>
      <c r="W86" s="142"/>
      <c r="X86" s="142"/>
      <c r="Y86" s="111"/>
      <c r="Z86" s="99"/>
      <c r="AA86" s="100"/>
      <c r="AB86" s="74"/>
      <c r="AC86" s="101"/>
      <c r="AD86" s="102"/>
      <c r="AE86" s="99"/>
      <c r="AF86" s="99">
        <v>1</v>
      </c>
      <c r="AG86" s="99"/>
      <c r="AH86" s="103"/>
      <c r="AI86" s="102"/>
      <c r="AJ86" s="101"/>
      <c r="AK86" s="99"/>
      <c r="AL86" s="99"/>
      <c r="AM86" s="99"/>
      <c r="AN86" s="99"/>
      <c r="AO86" s="99">
        <v>1</v>
      </c>
      <c r="AP86" s="107">
        <v>1</v>
      </c>
      <c r="AQ86" s="79">
        <f t="shared" si="3"/>
        <v>5</v>
      </c>
      <c r="AR86" s="80">
        <f t="shared" si="4"/>
        <v>0.16666666666666666</v>
      </c>
      <c r="AS86" s="79"/>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10"/>
      <c r="CO86" s="10"/>
      <c r="CP86" s="10"/>
      <c r="CQ86" s="10"/>
      <c r="CR86" s="10"/>
      <c r="CS86" s="10"/>
      <c r="CT86" s="10"/>
      <c r="CU86" s="10"/>
      <c r="CV86" s="10"/>
      <c r="CW86" s="10"/>
      <c r="CX86" s="10"/>
      <c r="CY86" s="10"/>
      <c r="CZ86" s="10"/>
      <c r="DA86" s="10"/>
      <c r="DB86" s="10"/>
      <c r="DC86" s="10"/>
      <c r="DD86" s="10"/>
      <c r="DE86" s="10"/>
      <c r="DF86" s="10"/>
      <c r="DG86" s="10"/>
      <c r="DH86" s="10"/>
      <c r="DI86" s="10"/>
      <c r="DJ86" s="10"/>
      <c r="DK86" s="10"/>
      <c r="DL86" s="10"/>
      <c r="DM86" s="10"/>
      <c r="DN86" s="10"/>
      <c r="DO86" s="10"/>
      <c r="DP86" s="10"/>
      <c r="DQ86" s="10"/>
      <c r="DR86" s="10"/>
      <c r="DS86" s="10"/>
      <c r="DT86" s="10"/>
      <c r="DU86" s="10"/>
      <c r="DV86" s="10"/>
      <c r="DW86" s="10"/>
      <c r="DX86" s="10"/>
      <c r="DY86" s="10"/>
      <c r="DZ86" s="10"/>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c r="FE86" s="7"/>
      <c r="FF86" s="7"/>
      <c r="FG86" s="7"/>
      <c r="FH86" s="7"/>
      <c r="FI86" s="7"/>
      <c r="FJ86" s="7"/>
      <c r="FK86" s="7"/>
      <c r="FL86" s="7"/>
      <c r="FM86" s="7"/>
      <c r="FN86" s="7"/>
      <c r="FO86" s="7"/>
      <c r="FP86" s="7"/>
      <c r="FQ86" s="7"/>
      <c r="FR86" s="7"/>
      <c r="FS86" s="7"/>
      <c r="FT86" s="7"/>
      <c r="FU86" s="7"/>
      <c r="FV86" s="7"/>
      <c r="FW86" s="10"/>
      <c r="FX86" s="10"/>
      <c r="FY86" s="10"/>
      <c r="FZ86" s="10"/>
      <c r="GA86" s="10"/>
      <c r="GB86" s="10"/>
      <c r="GC86" s="10"/>
      <c r="GD86" s="10"/>
      <c r="GE86" s="10"/>
      <c r="GF86" s="10"/>
      <c r="GG86" s="10"/>
      <c r="GH86" s="10"/>
      <c r="GI86" s="10"/>
      <c r="GJ86" s="10"/>
      <c r="GK86" s="10"/>
      <c r="GL86" s="10"/>
    </row>
    <row r="87" spans="1:194" s="9" customFormat="1" ht="12.4" customHeight="1" x14ac:dyDescent="0.25">
      <c r="A87" s="81">
        <v>99</v>
      </c>
      <c r="B87" s="81" t="s">
        <v>344</v>
      </c>
      <c r="C87" s="81" t="s">
        <v>345</v>
      </c>
      <c r="D87" s="63" t="s">
        <v>686</v>
      </c>
      <c r="E87" s="64" t="s">
        <v>351</v>
      </c>
      <c r="F87" s="65" t="s">
        <v>197</v>
      </c>
      <c r="G87" s="148" t="s">
        <v>352</v>
      </c>
      <c r="H87" s="150" t="s">
        <v>353</v>
      </c>
      <c r="I87" s="67">
        <v>43927</v>
      </c>
      <c r="J87" s="89" t="s">
        <v>354</v>
      </c>
      <c r="K87" s="92" t="s">
        <v>106</v>
      </c>
      <c r="L87" s="92" t="s">
        <v>355</v>
      </c>
      <c r="M87" s="155"/>
      <c r="N87" s="99"/>
      <c r="O87" s="141">
        <v>1</v>
      </c>
      <c r="P87" s="142">
        <v>1</v>
      </c>
      <c r="Q87" s="99">
        <v>1</v>
      </c>
      <c r="R87" s="99"/>
      <c r="S87" s="99"/>
      <c r="T87" s="99"/>
      <c r="U87" s="99"/>
      <c r="V87" s="99">
        <v>1</v>
      </c>
      <c r="W87" s="142"/>
      <c r="X87" s="142">
        <v>1</v>
      </c>
      <c r="Y87" s="111"/>
      <c r="Z87" s="99"/>
      <c r="AA87" s="100"/>
      <c r="AB87" s="74">
        <v>1</v>
      </c>
      <c r="AC87" s="101">
        <v>1</v>
      </c>
      <c r="AD87" s="102"/>
      <c r="AE87" s="99"/>
      <c r="AF87" s="99"/>
      <c r="AG87" s="99"/>
      <c r="AH87" s="103"/>
      <c r="AI87" s="102"/>
      <c r="AJ87" s="101"/>
      <c r="AK87" s="99"/>
      <c r="AL87" s="99"/>
      <c r="AM87" s="99">
        <v>1</v>
      </c>
      <c r="AN87" s="99"/>
      <c r="AO87" s="99">
        <v>1</v>
      </c>
      <c r="AP87" s="107">
        <v>1</v>
      </c>
      <c r="AQ87" s="79">
        <f t="shared" si="3"/>
        <v>10</v>
      </c>
      <c r="AR87" s="80">
        <f t="shared" si="4"/>
        <v>0.33333333333333331</v>
      </c>
      <c r="AS87" s="79"/>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7"/>
      <c r="ED87" s="7"/>
      <c r="EE87" s="7"/>
      <c r="EF87" s="7"/>
      <c r="EG87" s="7"/>
      <c r="EH87" s="7"/>
      <c r="EI87" s="7"/>
      <c r="EJ87" s="7"/>
      <c r="EK87" s="7"/>
      <c r="EL87" s="7"/>
      <c r="EM87" s="7"/>
      <c r="EN87" s="7"/>
      <c r="EO87" s="7"/>
      <c r="EP87" s="7"/>
      <c r="EQ87" s="7"/>
      <c r="ER87" s="7"/>
      <c r="ES87" s="7"/>
      <c r="ET87" s="7"/>
      <c r="EU87" s="7"/>
      <c r="EV87" s="7"/>
      <c r="EW87" s="7"/>
      <c r="EX87" s="7"/>
      <c r="EY87" s="7"/>
      <c r="EZ87" s="7"/>
      <c r="FA87" s="7"/>
      <c r="FB87" s="7"/>
      <c r="FC87" s="7"/>
      <c r="FD87" s="7"/>
      <c r="FE87" s="7"/>
      <c r="FF87" s="7"/>
      <c r="FG87" s="7"/>
      <c r="FH87" s="7"/>
      <c r="FI87" s="7"/>
      <c r="FJ87" s="7"/>
      <c r="FK87" s="7"/>
      <c r="FL87" s="7"/>
      <c r="FM87" s="7"/>
      <c r="FN87" s="7"/>
      <c r="FO87" s="7"/>
      <c r="FP87" s="7"/>
      <c r="FQ87" s="7"/>
      <c r="FR87" s="7"/>
      <c r="FS87" s="7"/>
      <c r="FT87" s="7"/>
      <c r="FU87" s="7"/>
      <c r="FV87" s="7"/>
      <c r="FW87" s="8"/>
      <c r="FX87" s="8"/>
      <c r="FY87" s="8"/>
      <c r="FZ87" s="8"/>
      <c r="GA87" s="8"/>
      <c r="GB87" s="8"/>
      <c r="GC87" s="8"/>
      <c r="GD87" s="8"/>
      <c r="GE87" s="8"/>
      <c r="GF87" s="8"/>
      <c r="GG87" s="8"/>
      <c r="GH87" s="8"/>
      <c r="GI87" s="8"/>
      <c r="GJ87" s="8"/>
      <c r="GK87" s="8"/>
      <c r="GL87" s="8"/>
    </row>
    <row r="88" spans="1:194" s="13" customFormat="1" ht="12.4" customHeight="1" x14ac:dyDescent="0.25">
      <c r="A88" s="81">
        <v>103</v>
      </c>
      <c r="B88" s="63" t="s">
        <v>344</v>
      </c>
      <c r="C88" s="63" t="s">
        <v>345</v>
      </c>
      <c r="D88" s="63" t="s">
        <v>686</v>
      </c>
      <c r="E88" s="64" t="s">
        <v>356</v>
      </c>
      <c r="F88" s="83" t="s">
        <v>46</v>
      </c>
      <c r="G88" s="149" t="s">
        <v>357</v>
      </c>
      <c r="H88" s="148" t="s">
        <v>358</v>
      </c>
      <c r="I88" s="84">
        <v>43927</v>
      </c>
      <c r="J88" s="68" t="s">
        <v>359</v>
      </c>
      <c r="K88" s="86" t="s">
        <v>58</v>
      </c>
      <c r="L88" s="86" t="s">
        <v>59</v>
      </c>
      <c r="M88" s="95"/>
      <c r="N88" s="96"/>
      <c r="O88" s="146"/>
      <c r="P88" s="147"/>
      <c r="Q88" s="98"/>
      <c r="R88" s="99"/>
      <c r="S88" s="99"/>
      <c r="T88" s="99"/>
      <c r="U88" s="99"/>
      <c r="V88" s="99"/>
      <c r="W88" s="99"/>
      <c r="X88" s="99"/>
      <c r="Y88" s="99"/>
      <c r="Z88" s="99"/>
      <c r="AA88" s="100"/>
      <c r="AB88" s="74"/>
      <c r="AC88" s="101"/>
      <c r="AD88" s="102"/>
      <c r="AE88" s="99"/>
      <c r="AF88" s="99"/>
      <c r="AG88" s="99"/>
      <c r="AH88" s="103"/>
      <c r="AI88" s="102"/>
      <c r="AJ88" s="101">
        <v>1</v>
      </c>
      <c r="AK88" s="99"/>
      <c r="AL88" s="99"/>
      <c r="AM88" s="99"/>
      <c r="AN88" s="106"/>
      <c r="AO88" s="99"/>
      <c r="AP88" s="107"/>
      <c r="AQ88" s="79">
        <f t="shared" si="3"/>
        <v>1</v>
      </c>
      <c r="AR88" s="80">
        <f t="shared" si="4"/>
        <v>3.3333333333333333E-2</v>
      </c>
      <c r="AS88" s="79"/>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10"/>
      <c r="CO88" s="10"/>
      <c r="CP88" s="10"/>
      <c r="CQ88" s="10"/>
      <c r="CR88" s="10"/>
      <c r="CS88" s="10"/>
      <c r="CT88" s="10"/>
      <c r="CU88" s="10"/>
      <c r="CV88" s="10"/>
      <c r="CW88" s="10"/>
      <c r="CX88" s="10"/>
      <c r="CY88" s="10"/>
      <c r="CZ88" s="10"/>
      <c r="DA88" s="10"/>
      <c r="DB88" s="10"/>
      <c r="DC88" s="10"/>
      <c r="DD88" s="10"/>
      <c r="DE88" s="10"/>
      <c r="DF88" s="10"/>
      <c r="DG88" s="10"/>
      <c r="DH88" s="10"/>
      <c r="DI88" s="10"/>
      <c r="DJ88" s="10"/>
      <c r="DK88" s="10"/>
      <c r="DL88" s="10"/>
      <c r="DM88" s="10"/>
      <c r="DN88" s="10"/>
      <c r="DO88" s="10"/>
      <c r="DP88" s="10"/>
      <c r="DQ88" s="10"/>
      <c r="DR88" s="10"/>
      <c r="DS88" s="10"/>
      <c r="DT88" s="10"/>
      <c r="DU88" s="10"/>
      <c r="DV88" s="10"/>
      <c r="DW88" s="10"/>
      <c r="DX88" s="10"/>
      <c r="DY88" s="10"/>
      <c r="DZ88" s="10"/>
      <c r="EA88" s="8"/>
      <c r="EB88" s="8"/>
      <c r="EC88" s="7"/>
      <c r="ED88" s="7"/>
      <c r="EE88" s="7"/>
      <c r="EF88" s="7"/>
      <c r="EG88" s="7"/>
      <c r="EH88" s="7"/>
      <c r="EI88" s="7"/>
      <c r="EJ88" s="7"/>
      <c r="EK88" s="7"/>
      <c r="EL88" s="7"/>
      <c r="EM88" s="7"/>
      <c r="EN88" s="7"/>
      <c r="EO88" s="7"/>
      <c r="EP88" s="7"/>
      <c r="EQ88" s="7"/>
      <c r="ER88" s="7"/>
      <c r="ES88" s="7"/>
      <c r="ET88" s="7"/>
      <c r="EU88" s="7"/>
      <c r="EV88" s="7"/>
      <c r="EW88" s="7"/>
      <c r="EX88" s="7"/>
      <c r="EY88" s="7"/>
      <c r="EZ88" s="7"/>
      <c r="FA88" s="7"/>
      <c r="FB88" s="7"/>
      <c r="FC88" s="7"/>
      <c r="FD88" s="7"/>
      <c r="FE88" s="7"/>
      <c r="FF88" s="7"/>
      <c r="FG88" s="7"/>
      <c r="FH88" s="7"/>
      <c r="FI88" s="7"/>
      <c r="FJ88" s="7"/>
      <c r="FK88" s="7"/>
      <c r="FL88" s="7"/>
      <c r="FM88" s="7"/>
      <c r="FN88" s="7"/>
      <c r="FO88" s="7"/>
      <c r="FP88" s="7"/>
      <c r="FQ88" s="7"/>
      <c r="FR88" s="7"/>
      <c r="FS88" s="7"/>
      <c r="FT88" s="7"/>
      <c r="FU88" s="7"/>
      <c r="FV88" s="7"/>
      <c r="FW88" s="10"/>
      <c r="FX88" s="10"/>
      <c r="FY88" s="10"/>
      <c r="FZ88" s="10"/>
      <c r="GA88" s="10"/>
      <c r="GB88" s="10"/>
      <c r="GC88" s="10"/>
      <c r="GD88" s="10"/>
      <c r="GE88" s="10"/>
      <c r="GF88" s="10"/>
      <c r="GG88" s="10"/>
      <c r="GH88" s="10"/>
      <c r="GI88" s="10"/>
      <c r="GJ88" s="10"/>
      <c r="GK88" s="10"/>
      <c r="GL88" s="10"/>
    </row>
    <row r="89" spans="1:194" s="13" customFormat="1" ht="12.4" customHeight="1" x14ac:dyDescent="0.25">
      <c r="A89" s="81">
        <v>104</v>
      </c>
      <c r="B89" s="81" t="s">
        <v>344</v>
      </c>
      <c r="C89" s="81" t="s">
        <v>345</v>
      </c>
      <c r="D89" s="63" t="s">
        <v>686</v>
      </c>
      <c r="E89" s="64" t="s">
        <v>360</v>
      </c>
      <c r="F89" s="65" t="s">
        <v>361</v>
      </c>
      <c r="G89" s="149" t="s">
        <v>362</v>
      </c>
      <c r="H89" s="148" t="s">
        <v>363</v>
      </c>
      <c r="I89" s="84">
        <v>43957</v>
      </c>
      <c r="J89" s="68" t="s">
        <v>364</v>
      </c>
      <c r="K89" s="87" t="s">
        <v>88</v>
      </c>
      <c r="L89" s="87" t="s">
        <v>365</v>
      </c>
      <c r="M89" s="95"/>
      <c r="N89" s="96"/>
      <c r="O89" s="141">
        <v>1</v>
      </c>
      <c r="P89" s="142"/>
      <c r="Q89" s="99">
        <v>1</v>
      </c>
      <c r="R89" s="99"/>
      <c r="S89" s="99"/>
      <c r="T89" s="99"/>
      <c r="U89" s="99"/>
      <c r="V89" s="99"/>
      <c r="W89" s="99"/>
      <c r="X89" s="99"/>
      <c r="Y89" s="111"/>
      <c r="Z89" s="99"/>
      <c r="AA89" s="100"/>
      <c r="AB89" s="74"/>
      <c r="AC89" s="101"/>
      <c r="AD89" s="102"/>
      <c r="AE89" s="99"/>
      <c r="AF89" s="99"/>
      <c r="AG89" s="99"/>
      <c r="AH89" s="103"/>
      <c r="AI89" s="102"/>
      <c r="AJ89" s="101"/>
      <c r="AK89" s="99"/>
      <c r="AL89" s="99"/>
      <c r="AM89" s="99"/>
      <c r="AN89" s="99"/>
      <c r="AO89" s="99"/>
      <c r="AP89" s="107"/>
      <c r="AQ89" s="79">
        <f t="shared" si="3"/>
        <v>2</v>
      </c>
      <c r="AR89" s="80">
        <f t="shared" si="4"/>
        <v>6.6666666666666666E-2</v>
      </c>
      <c r="AS89" s="79"/>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10"/>
      <c r="CO89" s="10"/>
      <c r="CP89" s="10"/>
      <c r="CQ89" s="10"/>
      <c r="CR89" s="10"/>
      <c r="CS89" s="10"/>
      <c r="CT89" s="10"/>
      <c r="CU89" s="10"/>
      <c r="CV89" s="10"/>
      <c r="CW89" s="10"/>
      <c r="CX89" s="10"/>
      <c r="CY89" s="10"/>
      <c r="CZ89" s="10"/>
      <c r="DA89" s="10"/>
      <c r="DB89" s="10"/>
      <c r="DC89" s="10"/>
      <c r="DD89" s="10"/>
      <c r="DE89" s="10"/>
      <c r="DF89" s="10"/>
      <c r="DG89" s="10"/>
      <c r="DH89" s="10"/>
      <c r="DI89" s="10"/>
      <c r="DJ89" s="10"/>
      <c r="DK89" s="10"/>
      <c r="DL89" s="10"/>
      <c r="DM89" s="10"/>
      <c r="DN89" s="10"/>
      <c r="DO89" s="10"/>
      <c r="DP89" s="10"/>
      <c r="DQ89" s="10"/>
      <c r="DR89" s="10"/>
      <c r="DS89" s="10"/>
      <c r="DT89" s="10"/>
      <c r="DU89" s="10"/>
      <c r="DV89" s="10"/>
      <c r="DW89" s="10"/>
      <c r="DX89" s="10"/>
      <c r="DY89" s="10"/>
      <c r="DZ89" s="10"/>
      <c r="EA89" s="8"/>
      <c r="EB89" s="8"/>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c r="FC89" s="7"/>
      <c r="FD89" s="7"/>
      <c r="FE89" s="7"/>
      <c r="FF89" s="7"/>
      <c r="FG89" s="7"/>
      <c r="FH89" s="7"/>
      <c r="FI89" s="7"/>
      <c r="FJ89" s="7"/>
      <c r="FK89" s="7"/>
      <c r="FL89" s="7"/>
      <c r="FM89" s="7"/>
      <c r="FN89" s="7"/>
      <c r="FO89" s="7"/>
      <c r="FP89" s="7"/>
      <c r="FQ89" s="7"/>
      <c r="FR89" s="7"/>
      <c r="FS89" s="7"/>
      <c r="FT89" s="7"/>
      <c r="FU89" s="7"/>
      <c r="FV89" s="7"/>
      <c r="FW89" s="10"/>
      <c r="FX89" s="10"/>
      <c r="FY89" s="10"/>
      <c r="FZ89" s="10"/>
      <c r="GA89" s="10"/>
      <c r="GB89" s="10"/>
      <c r="GC89" s="10"/>
      <c r="GD89" s="10"/>
      <c r="GE89" s="10"/>
      <c r="GF89" s="10"/>
      <c r="GG89" s="10"/>
      <c r="GH89" s="10"/>
      <c r="GI89" s="10"/>
      <c r="GJ89" s="10"/>
      <c r="GK89" s="10"/>
      <c r="GL89" s="10"/>
    </row>
    <row r="90" spans="1:194" s="9" customFormat="1" ht="12.4" customHeight="1" x14ac:dyDescent="0.25">
      <c r="A90" s="81">
        <v>105</v>
      </c>
      <c r="B90" s="81" t="s">
        <v>344</v>
      </c>
      <c r="C90" s="81" t="s">
        <v>345</v>
      </c>
      <c r="D90" s="63" t="s">
        <v>686</v>
      </c>
      <c r="E90" s="82" t="s">
        <v>366</v>
      </c>
      <c r="F90" s="83" t="s">
        <v>275</v>
      </c>
      <c r="G90" s="156" t="s">
        <v>367</v>
      </c>
      <c r="H90" s="157" t="s">
        <v>368</v>
      </c>
      <c r="I90" s="81" t="s">
        <v>62</v>
      </c>
      <c r="J90" s="94" t="s">
        <v>369</v>
      </c>
      <c r="K90" s="87" t="s">
        <v>88</v>
      </c>
      <c r="L90" s="87" t="s">
        <v>370</v>
      </c>
      <c r="M90" s="104"/>
      <c r="N90" s="99"/>
      <c r="O90" s="111">
        <v>1</v>
      </c>
      <c r="P90" s="99"/>
      <c r="Q90" s="99"/>
      <c r="R90" s="99"/>
      <c r="S90" s="99"/>
      <c r="T90" s="99"/>
      <c r="U90" s="99"/>
      <c r="V90" s="99"/>
      <c r="W90" s="100"/>
      <c r="X90" s="99">
        <v>1</v>
      </c>
      <c r="Y90" s="102">
        <v>1</v>
      </c>
      <c r="Z90" s="99"/>
      <c r="AA90" s="100"/>
      <c r="AB90" s="74"/>
      <c r="AC90" s="101"/>
      <c r="AD90" s="102"/>
      <c r="AE90" s="99"/>
      <c r="AF90" s="99"/>
      <c r="AG90" s="99"/>
      <c r="AH90" s="103"/>
      <c r="AI90" s="102"/>
      <c r="AJ90" s="105"/>
      <c r="AK90" s="99"/>
      <c r="AL90" s="99"/>
      <c r="AM90" s="99"/>
      <c r="AN90" s="106">
        <v>1</v>
      </c>
      <c r="AO90" s="99"/>
      <c r="AP90" s="107"/>
      <c r="AQ90" s="79">
        <f t="shared" si="3"/>
        <v>4</v>
      </c>
      <c r="AR90" s="80">
        <f t="shared" si="4"/>
        <v>0.13333333333333333</v>
      </c>
      <c r="AS90" s="79"/>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7"/>
      <c r="FU90" s="7"/>
      <c r="FV90" s="7"/>
      <c r="FW90" s="8"/>
      <c r="FX90" s="8"/>
      <c r="FY90" s="8"/>
      <c r="FZ90" s="8"/>
      <c r="GA90" s="8"/>
      <c r="GB90" s="8"/>
      <c r="GC90" s="8"/>
      <c r="GD90" s="8"/>
      <c r="GE90" s="8"/>
      <c r="GF90" s="8"/>
      <c r="GG90" s="8"/>
      <c r="GH90" s="8"/>
      <c r="GI90" s="8"/>
      <c r="GJ90" s="8"/>
      <c r="GK90" s="8"/>
      <c r="GL90" s="8"/>
    </row>
    <row r="91" spans="1:194" s="13" customFormat="1" ht="12.4" customHeight="1" x14ac:dyDescent="0.25">
      <c r="A91" s="81">
        <v>106</v>
      </c>
      <c r="B91" s="81" t="s">
        <v>344</v>
      </c>
      <c r="C91" s="81" t="s">
        <v>345</v>
      </c>
      <c r="D91" s="63" t="s">
        <v>686</v>
      </c>
      <c r="E91" s="82" t="s">
        <v>371</v>
      </c>
      <c r="F91" s="83" t="s">
        <v>289</v>
      </c>
      <c r="G91" s="156" t="s">
        <v>372</v>
      </c>
      <c r="H91" s="186" t="s">
        <v>373</v>
      </c>
      <c r="I91" s="81">
        <v>2020</v>
      </c>
      <c r="J91" s="94" t="s">
        <v>374</v>
      </c>
      <c r="K91" s="87" t="s">
        <v>88</v>
      </c>
      <c r="L91" s="87" t="s">
        <v>201</v>
      </c>
      <c r="M91" s="104"/>
      <c r="N91" s="99"/>
      <c r="O91" s="99">
        <v>1</v>
      </c>
      <c r="P91" s="99"/>
      <c r="Q91" s="99"/>
      <c r="R91" s="99"/>
      <c r="S91" s="99"/>
      <c r="T91" s="99"/>
      <c r="U91" s="99"/>
      <c r="V91" s="99"/>
      <c r="W91" s="99"/>
      <c r="X91" s="99">
        <v>1</v>
      </c>
      <c r="Y91" s="99"/>
      <c r="Z91" s="99"/>
      <c r="AA91" s="100"/>
      <c r="AB91" s="74"/>
      <c r="AC91" s="101"/>
      <c r="AD91" s="102"/>
      <c r="AE91" s="99"/>
      <c r="AF91" s="99"/>
      <c r="AG91" s="99"/>
      <c r="AH91" s="103"/>
      <c r="AI91" s="102"/>
      <c r="AJ91" s="101"/>
      <c r="AK91" s="99"/>
      <c r="AL91" s="99"/>
      <c r="AM91" s="99"/>
      <c r="AN91" s="99"/>
      <c r="AO91" s="99"/>
      <c r="AP91" s="107"/>
      <c r="AQ91" s="79">
        <f t="shared" si="3"/>
        <v>2</v>
      </c>
      <c r="AR91" s="80">
        <f t="shared" si="4"/>
        <v>6.6666666666666666E-2</v>
      </c>
      <c r="AS91" s="79"/>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10"/>
      <c r="CO91" s="10"/>
      <c r="CP91" s="10"/>
      <c r="CQ91" s="10"/>
      <c r="CR91" s="10"/>
      <c r="CS91" s="10"/>
      <c r="CT91" s="10"/>
      <c r="CU91" s="10"/>
      <c r="CV91" s="10"/>
      <c r="CW91" s="10"/>
      <c r="CX91" s="10"/>
      <c r="CY91" s="10"/>
      <c r="CZ91" s="10"/>
      <c r="DA91" s="10"/>
      <c r="DB91" s="10"/>
      <c r="DC91" s="10"/>
      <c r="DD91" s="10"/>
      <c r="DE91" s="10"/>
      <c r="DF91" s="10"/>
      <c r="DG91" s="10"/>
      <c r="DH91" s="10"/>
      <c r="DI91" s="10"/>
      <c r="DJ91" s="10"/>
      <c r="DK91" s="10"/>
      <c r="DL91" s="10"/>
      <c r="DM91" s="10"/>
      <c r="DN91" s="10"/>
      <c r="DO91" s="10"/>
      <c r="DP91" s="10"/>
      <c r="DQ91" s="10"/>
      <c r="DR91" s="10"/>
      <c r="DS91" s="10"/>
      <c r="DT91" s="10"/>
      <c r="DU91" s="10"/>
      <c r="DV91" s="10"/>
      <c r="DW91" s="10"/>
      <c r="DX91" s="10"/>
      <c r="DY91" s="10"/>
      <c r="DZ91" s="10"/>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c r="FC91" s="8"/>
      <c r="FD91" s="8"/>
      <c r="FE91" s="8"/>
      <c r="FF91" s="8"/>
      <c r="FG91" s="8"/>
      <c r="FH91" s="8"/>
      <c r="FI91" s="8"/>
      <c r="FJ91" s="8"/>
      <c r="FK91" s="8"/>
      <c r="FL91" s="8"/>
      <c r="FM91" s="8"/>
      <c r="FN91" s="8"/>
      <c r="FO91" s="8"/>
      <c r="FP91" s="8"/>
      <c r="FQ91" s="8"/>
      <c r="FR91" s="8"/>
      <c r="FS91" s="8"/>
      <c r="FT91" s="8"/>
      <c r="FU91" s="8"/>
      <c r="FV91" s="8"/>
      <c r="FW91" s="10"/>
      <c r="FX91" s="10"/>
      <c r="FY91" s="10"/>
      <c r="FZ91" s="10"/>
      <c r="GA91" s="10"/>
      <c r="GB91" s="10"/>
      <c r="GC91" s="10"/>
      <c r="GD91" s="10"/>
      <c r="GE91" s="10"/>
      <c r="GF91" s="10"/>
      <c r="GG91" s="10"/>
      <c r="GH91" s="10"/>
      <c r="GI91" s="10"/>
      <c r="GJ91" s="10"/>
      <c r="GK91" s="10"/>
      <c r="GL91" s="10"/>
    </row>
    <row r="92" spans="1:194" s="13" customFormat="1" ht="12.4" customHeight="1" x14ac:dyDescent="0.25">
      <c r="A92" s="81">
        <v>107</v>
      </c>
      <c r="B92" s="81" t="s">
        <v>344</v>
      </c>
      <c r="C92" s="63" t="s">
        <v>345</v>
      </c>
      <c r="D92" s="63" t="s">
        <v>686</v>
      </c>
      <c r="E92" s="64" t="s">
        <v>681</v>
      </c>
      <c r="F92" s="65" t="s">
        <v>375</v>
      </c>
      <c r="G92" s="148" t="s">
        <v>376</v>
      </c>
      <c r="H92" s="148" t="s">
        <v>377</v>
      </c>
      <c r="I92" s="158" t="s">
        <v>378</v>
      </c>
      <c r="J92" s="89" t="s">
        <v>379</v>
      </c>
      <c r="K92" s="92" t="s">
        <v>106</v>
      </c>
      <c r="L92" s="92" t="s">
        <v>265</v>
      </c>
      <c r="M92" s="95"/>
      <c r="N92" s="96"/>
      <c r="O92" s="141">
        <v>1</v>
      </c>
      <c r="P92" s="141">
        <v>1</v>
      </c>
      <c r="Q92" s="98"/>
      <c r="R92" s="99"/>
      <c r="S92" s="99"/>
      <c r="T92" s="99"/>
      <c r="U92" s="99">
        <v>1</v>
      </c>
      <c r="V92" s="99">
        <v>1</v>
      </c>
      <c r="W92" s="99">
        <v>1</v>
      </c>
      <c r="X92" s="99"/>
      <c r="Y92" s="99"/>
      <c r="Z92" s="99"/>
      <c r="AA92" s="100"/>
      <c r="AB92" s="74">
        <v>1</v>
      </c>
      <c r="AC92" s="101"/>
      <c r="AD92" s="102"/>
      <c r="AE92" s="99">
        <v>1</v>
      </c>
      <c r="AF92" s="99">
        <v>1</v>
      </c>
      <c r="AG92" s="99"/>
      <c r="AH92" s="103"/>
      <c r="AI92" s="102">
        <v>1</v>
      </c>
      <c r="AJ92" s="101">
        <v>1</v>
      </c>
      <c r="AK92" s="99"/>
      <c r="AL92" s="99"/>
      <c r="AM92" s="99">
        <v>1</v>
      </c>
      <c r="AN92" s="106">
        <v>1</v>
      </c>
      <c r="AO92" s="99">
        <v>1</v>
      </c>
      <c r="AP92" s="107">
        <v>1</v>
      </c>
      <c r="AQ92" s="79">
        <f t="shared" si="3"/>
        <v>14</v>
      </c>
      <c r="AR92" s="80">
        <f t="shared" si="4"/>
        <v>0.46666666666666667</v>
      </c>
      <c r="AS92" s="79" t="s">
        <v>209</v>
      </c>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10"/>
      <c r="CO92" s="10"/>
      <c r="CP92" s="10"/>
      <c r="CQ92" s="10"/>
      <c r="CR92" s="10"/>
      <c r="CS92" s="10"/>
      <c r="CT92" s="10"/>
      <c r="CU92" s="10"/>
      <c r="CV92" s="10"/>
      <c r="CW92" s="10"/>
      <c r="CX92" s="10"/>
      <c r="CY92" s="10"/>
      <c r="CZ92" s="10"/>
      <c r="DA92" s="10"/>
      <c r="DB92" s="10"/>
      <c r="DC92" s="10"/>
      <c r="DD92" s="10"/>
      <c r="DE92" s="10"/>
      <c r="DF92" s="10"/>
      <c r="DG92" s="10"/>
      <c r="DH92" s="10"/>
      <c r="DI92" s="10"/>
      <c r="DJ92" s="10"/>
      <c r="DK92" s="10"/>
      <c r="DL92" s="10"/>
      <c r="DM92" s="10"/>
      <c r="DN92" s="10"/>
      <c r="DO92" s="10"/>
      <c r="DP92" s="10"/>
      <c r="DQ92" s="10"/>
      <c r="DR92" s="10"/>
      <c r="DS92" s="10"/>
      <c r="DT92" s="10"/>
      <c r="DU92" s="10"/>
      <c r="DV92" s="10"/>
      <c r="DW92" s="10"/>
      <c r="DX92" s="10"/>
      <c r="DY92" s="10"/>
      <c r="DZ92" s="10"/>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c r="FD92" s="7"/>
      <c r="FE92" s="7"/>
      <c r="FF92" s="7"/>
      <c r="FG92" s="7"/>
      <c r="FH92" s="7"/>
      <c r="FI92" s="7"/>
      <c r="FJ92" s="7"/>
      <c r="FK92" s="7"/>
      <c r="FL92" s="7"/>
      <c r="FM92" s="7"/>
      <c r="FN92" s="7"/>
      <c r="FO92" s="7"/>
      <c r="FP92" s="7"/>
      <c r="FQ92" s="7"/>
      <c r="FR92" s="7"/>
      <c r="FS92" s="7"/>
      <c r="FT92" s="7"/>
      <c r="FU92" s="7"/>
      <c r="FV92" s="7"/>
      <c r="FW92" s="10"/>
      <c r="FX92" s="10"/>
      <c r="FY92" s="10"/>
      <c r="FZ92" s="10"/>
      <c r="GA92" s="10"/>
      <c r="GB92" s="10"/>
      <c r="GC92" s="10"/>
      <c r="GD92" s="10"/>
      <c r="GE92" s="10"/>
      <c r="GF92" s="10"/>
      <c r="GG92" s="10"/>
      <c r="GH92" s="10"/>
      <c r="GI92" s="10"/>
      <c r="GJ92" s="10"/>
      <c r="GK92" s="10"/>
      <c r="GL92" s="10"/>
    </row>
    <row r="93" spans="1:194" s="13" customFormat="1" ht="12.4" customHeight="1" x14ac:dyDescent="0.25">
      <c r="A93" s="81">
        <v>108</v>
      </c>
      <c r="B93" s="81" t="s">
        <v>43</v>
      </c>
      <c r="C93" s="63" t="s">
        <v>126</v>
      </c>
      <c r="D93" s="63" t="s">
        <v>686</v>
      </c>
      <c r="E93" s="64" t="s">
        <v>380</v>
      </c>
      <c r="F93" s="65" t="s">
        <v>46</v>
      </c>
      <c r="G93" s="157" t="s">
        <v>347</v>
      </c>
      <c r="H93" s="150" t="s">
        <v>381</v>
      </c>
      <c r="I93" s="115">
        <v>43930</v>
      </c>
      <c r="J93" s="88" t="s">
        <v>699</v>
      </c>
      <c r="K93" s="87" t="s">
        <v>88</v>
      </c>
      <c r="L93" s="87" t="s">
        <v>382</v>
      </c>
      <c r="M93" s="95"/>
      <c r="N93" s="96"/>
      <c r="O93" s="141">
        <v>1</v>
      </c>
      <c r="P93" s="141">
        <v>1</v>
      </c>
      <c r="Q93" s="98"/>
      <c r="R93" s="99"/>
      <c r="S93" s="99"/>
      <c r="T93" s="99"/>
      <c r="U93" s="99"/>
      <c r="V93" s="99"/>
      <c r="W93" s="99">
        <v>1</v>
      </c>
      <c r="X93" s="99">
        <v>1</v>
      </c>
      <c r="Y93" s="99">
        <v>1</v>
      </c>
      <c r="Z93" s="99"/>
      <c r="AA93" s="100"/>
      <c r="AB93" s="74"/>
      <c r="AC93" s="101"/>
      <c r="AD93" s="102"/>
      <c r="AE93" s="99"/>
      <c r="AF93" s="99"/>
      <c r="AG93" s="99"/>
      <c r="AH93" s="103"/>
      <c r="AI93" s="102"/>
      <c r="AJ93" s="101"/>
      <c r="AK93" s="99"/>
      <c r="AL93" s="99">
        <v>1</v>
      </c>
      <c r="AM93" s="99"/>
      <c r="AN93" s="106"/>
      <c r="AO93" s="99"/>
      <c r="AP93" s="107"/>
      <c r="AQ93" s="79">
        <f t="shared" si="3"/>
        <v>6</v>
      </c>
      <c r="AR93" s="80">
        <f t="shared" si="4"/>
        <v>0.2</v>
      </c>
      <c r="AS93" s="79"/>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10"/>
      <c r="CO93" s="10"/>
      <c r="CP93" s="10"/>
      <c r="CQ93" s="10"/>
      <c r="CR93" s="10"/>
      <c r="CS93" s="10"/>
      <c r="CT93" s="10"/>
      <c r="CU93" s="10"/>
      <c r="CV93" s="10"/>
      <c r="CW93" s="10"/>
      <c r="CX93" s="10"/>
      <c r="CY93" s="10"/>
      <c r="CZ93" s="10"/>
      <c r="DA93" s="10"/>
      <c r="DB93" s="10"/>
      <c r="DC93" s="10"/>
      <c r="DD93" s="10"/>
      <c r="DE93" s="10"/>
      <c r="DF93" s="10"/>
      <c r="DG93" s="10"/>
      <c r="DH93" s="10"/>
      <c r="DI93" s="10"/>
      <c r="DJ93" s="10"/>
      <c r="DK93" s="10"/>
      <c r="DL93" s="10"/>
      <c r="DM93" s="10"/>
      <c r="DN93" s="10"/>
      <c r="DO93" s="10"/>
      <c r="DP93" s="10"/>
      <c r="DQ93" s="10"/>
      <c r="DR93" s="10"/>
      <c r="DS93" s="10"/>
      <c r="DT93" s="10"/>
      <c r="DU93" s="10"/>
      <c r="DV93" s="10"/>
      <c r="DW93" s="10"/>
      <c r="DX93" s="10"/>
      <c r="DY93" s="10"/>
      <c r="DZ93" s="10"/>
      <c r="EA93" s="7"/>
      <c r="EB93" s="7"/>
      <c r="EC93" s="7"/>
      <c r="ED93" s="7"/>
      <c r="EE93" s="7"/>
      <c r="EF93" s="7"/>
      <c r="EG93" s="7"/>
      <c r="EH93" s="7"/>
      <c r="EI93" s="7"/>
      <c r="EJ93" s="7"/>
      <c r="EK93" s="7"/>
      <c r="EL93" s="7"/>
      <c r="EM93" s="7"/>
      <c r="EN93" s="7"/>
      <c r="EO93" s="7"/>
      <c r="EP93" s="7"/>
      <c r="EQ93" s="7"/>
      <c r="ER93" s="7"/>
      <c r="ES93" s="7"/>
      <c r="ET93" s="7"/>
      <c r="EU93" s="7"/>
      <c r="EV93" s="7"/>
      <c r="EW93" s="7"/>
      <c r="EX93" s="7"/>
      <c r="EY93" s="7"/>
      <c r="EZ93" s="7"/>
      <c r="FA93" s="7"/>
      <c r="FB93" s="7"/>
      <c r="FC93" s="7"/>
      <c r="FD93" s="7"/>
      <c r="FE93" s="7"/>
      <c r="FF93" s="7"/>
      <c r="FG93" s="7"/>
      <c r="FH93" s="7"/>
      <c r="FI93" s="7"/>
      <c r="FJ93" s="7"/>
      <c r="FK93" s="7"/>
      <c r="FL93" s="7"/>
      <c r="FM93" s="7"/>
      <c r="FN93" s="7"/>
      <c r="FO93" s="7"/>
      <c r="FP93" s="7"/>
      <c r="FQ93" s="7"/>
      <c r="FR93" s="7"/>
      <c r="FS93" s="7"/>
      <c r="FT93" s="7"/>
      <c r="FU93" s="7"/>
      <c r="FV93" s="7"/>
      <c r="FW93" s="10"/>
      <c r="FX93" s="10"/>
      <c r="FY93" s="10"/>
      <c r="FZ93" s="10"/>
      <c r="GA93" s="10"/>
      <c r="GB93" s="10"/>
      <c r="GC93" s="10"/>
      <c r="GD93" s="10"/>
      <c r="GE93" s="10"/>
      <c r="GF93" s="10"/>
      <c r="GG93" s="10"/>
      <c r="GH93" s="10"/>
      <c r="GI93" s="10"/>
      <c r="GJ93" s="10"/>
      <c r="GK93" s="10"/>
      <c r="GL93" s="10"/>
    </row>
    <row r="94" spans="1:194" s="13" customFormat="1" ht="12.4" customHeight="1" x14ac:dyDescent="0.25">
      <c r="A94" s="81">
        <v>109</v>
      </c>
      <c r="B94" s="81" t="s">
        <v>344</v>
      </c>
      <c r="C94" s="63" t="s">
        <v>345</v>
      </c>
      <c r="D94" s="63" t="s">
        <v>686</v>
      </c>
      <c r="E94" s="64" t="s">
        <v>383</v>
      </c>
      <c r="F94" s="65" t="s">
        <v>275</v>
      </c>
      <c r="G94" s="65" t="s">
        <v>384</v>
      </c>
      <c r="H94" s="65" t="s">
        <v>385</v>
      </c>
      <c r="I94" s="67">
        <v>43964</v>
      </c>
      <c r="J94" s="65" t="s">
        <v>386</v>
      </c>
      <c r="K94" s="90" t="s">
        <v>106</v>
      </c>
      <c r="L94" s="90" t="s">
        <v>387</v>
      </c>
      <c r="M94" s="95"/>
      <c r="N94" s="96"/>
      <c r="O94" s="141">
        <v>1</v>
      </c>
      <c r="P94" s="141"/>
      <c r="Q94" s="98"/>
      <c r="R94" s="99"/>
      <c r="S94" s="99"/>
      <c r="T94" s="99"/>
      <c r="U94" s="99">
        <v>1</v>
      </c>
      <c r="V94" s="99"/>
      <c r="W94" s="99"/>
      <c r="X94" s="99">
        <v>1</v>
      </c>
      <c r="Y94" s="99"/>
      <c r="Z94" s="99"/>
      <c r="AA94" s="100"/>
      <c r="AB94" s="91">
        <v>1</v>
      </c>
      <c r="AC94" s="101">
        <v>1</v>
      </c>
      <c r="AD94" s="102"/>
      <c r="AE94" s="99"/>
      <c r="AF94" s="99"/>
      <c r="AG94" s="99"/>
      <c r="AH94" s="103"/>
      <c r="AI94" s="102">
        <v>1</v>
      </c>
      <c r="AJ94" s="101">
        <v>1</v>
      </c>
      <c r="AK94" s="99"/>
      <c r="AL94" s="99"/>
      <c r="AM94" s="99">
        <v>1</v>
      </c>
      <c r="AN94" s="106"/>
      <c r="AO94" s="99"/>
      <c r="AP94" s="107">
        <v>1</v>
      </c>
      <c r="AQ94" s="79">
        <f t="shared" si="3"/>
        <v>9</v>
      </c>
      <c r="AR94" s="80">
        <f t="shared" si="4"/>
        <v>0.3</v>
      </c>
      <c r="AS94" s="79"/>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10"/>
      <c r="CO94" s="10"/>
      <c r="CP94" s="10"/>
      <c r="CQ94" s="10"/>
      <c r="CR94" s="10"/>
      <c r="CS94" s="10"/>
      <c r="CT94" s="10"/>
      <c r="CU94" s="10"/>
      <c r="CV94" s="10"/>
      <c r="CW94" s="10"/>
      <c r="CX94" s="10"/>
      <c r="CY94" s="10"/>
      <c r="CZ94" s="10"/>
      <c r="DA94" s="10"/>
      <c r="DB94" s="10"/>
      <c r="DC94" s="10"/>
      <c r="DD94" s="10"/>
      <c r="DE94" s="10"/>
      <c r="DF94" s="10"/>
      <c r="DG94" s="10"/>
      <c r="DH94" s="10"/>
      <c r="DI94" s="10"/>
      <c r="DJ94" s="10"/>
      <c r="DK94" s="10"/>
      <c r="DL94" s="10"/>
      <c r="DM94" s="10"/>
      <c r="DN94" s="10"/>
      <c r="DO94" s="10"/>
      <c r="DP94" s="10"/>
      <c r="DQ94" s="10"/>
      <c r="DR94" s="10"/>
      <c r="DS94" s="10"/>
      <c r="DT94" s="10"/>
      <c r="DU94" s="10"/>
      <c r="DV94" s="10"/>
      <c r="DW94" s="10"/>
      <c r="DX94" s="10"/>
      <c r="DY94" s="10"/>
      <c r="DZ94" s="10"/>
      <c r="EA94" s="7"/>
      <c r="EB94" s="7"/>
      <c r="EC94" s="7"/>
      <c r="ED94" s="7"/>
      <c r="EE94" s="7"/>
      <c r="EF94" s="7"/>
      <c r="EG94" s="7"/>
      <c r="EH94" s="7"/>
      <c r="EI94" s="7"/>
      <c r="EJ94" s="7"/>
      <c r="EK94" s="7"/>
      <c r="EL94" s="7"/>
      <c r="EM94" s="7"/>
      <c r="EN94" s="7"/>
      <c r="EO94" s="7"/>
      <c r="EP94" s="7"/>
      <c r="EQ94" s="7"/>
      <c r="ER94" s="7"/>
      <c r="ES94" s="7"/>
      <c r="ET94" s="7"/>
      <c r="EU94" s="7"/>
      <c r="EV94" s="7"/>
      <c r="EW94" s="7"/>
      <c r="EX94" s="7"/>
      <c r="EY94" s="7"/>
      <c r="EZ94" s="7"/>
      <c r="FA94" s="7"/>
      <c r="FB94" s="7"/>
      <c r="FC94" s="7"/>
      <c r="FD94" s="7"/>
      <c r="FE94" s="7"/>
      <c r="FF94" s="7"/>
      <c r="FG94" s="7"/>
      <c r="FH94" s="7"/>
      <c r="FI94" s="7"/>
      <c r="FJ94" s="7"/>
      <c r="FK94" s="7"/>
      <c r="FL94" s="7"/>
      <c r="FM94" s="7"/>
      <c r="FN94" s="7"/>
      <c r="FO94" s="7"/>
      <c r="FP94" s="7"/>
      <c r="FQ94" s="7"/>
      <c r="FR94" s="7"/>
      <c r="FS94" s="7"/>
      <c r="FT94" s="7"/>
      <c r="FU94" s="7"/>
      <c r="FV94" s="7"/>
      <c r="FW94" s="10"/>
      <c r="FX94" s="10"/>
      <c r="FY94" s="10"/>
      <c r="FZ94" s="10"/>
      <c r="GA94" s="10"/>
      <c r="GB94" s="10"/>
      <c r="GC94" s="10"/>
      <c r="GD94" s="10"/>
      <c r="GE94" s="10"/>
      <c r="GF94" s="10"/>
      <c r="GG94" s="10"/>
      <c r="GH94" s="10"/>
      <c r="GI94" s="10"/>
      <c r="GJ94" s="10"/>
      <c r="GK94" s="10"/>
      <c r="GL94" s="10"/>
    </row>
    <row r="95" spans="1:194" s="13" customFormat="1" ht="12.4" customHeight="1" x14ac:dyDescent="0.25">
      <c r="A95" s="81">
        <v>110</v>
      </c>
      <c r="B95" s="81" t="s">
        <v>344</v>
      </c>
      <c r="C95" s="81" t="s">
        <v>345</v>
      </c>
      <c r="D95" s="63" t="s">
        <v>686</v>
      </c>
      <c r="E95" s="82" t="s">
        <v>388</v>
      </c>
      <c r="F95" s="83"/>
      <c r="G95" s="82" t="s">
        <v>384</v>
      </c>
      <c r="H95" s="64" t="s">
        <v>389</v>
      </c>
      <c r="I95" s="84">
        <v>43936</v>
      </c>
      <c r="J95" s="82" t="s">
        <v>390</v>
      </c>
      <c r="K95" s="145" t="s">
        <v>88</v>
      </c>
      <c r="L95" s="145" t="s">
        <v>391</v>
      </c>
      <c r="M95" s="140"/>
      <c r="N95" s="99"/>
      <c r="O95" s="141">
        <v>1</v>
      </c>
      <c r="P95" s="142">
        <v>1</v>
      </c>
      <c r="Q95" s="99"/>
      <c r="R95" s="99"/>
      <c r="S95" s="99"/>
      <c r="T95" s="99"/>
      <c r="U95" s="99">
        <v>1</v>
      </c>
      <c r="V95" s="99"/>
      <c r="W95" s="99"/>
      <c r="X95" s="99">
        <v>1</v>
      </c>
      <c r="Y95" s="111">
        <v>1</v>
      </c>
      <c r="Z95" s="99"/>
      <c r="AA95" s="100"/>
      <c r="AB95" s="74">
        <v>1</v>
      </c>
      <c r="AC95" s="101"/>
      <c r="AD95" s="102"/>
      <c r="AE95" s="99"/>
      <c r="AF95" s="99"/>
      <c r="AG95" s="99"/>
      <c r="AH95" s="103">
        <v>1</v>
      </c>
      <c r="AI95" s="102"/>
      <c r="AJ95" s="101"/>
      <c r="AK95" s="99"/>
      <c r="AL95" s="99"/>
      <c r="AM95" s="99"/>
      <c r="AN95" s="99"/>
      <c r="AO95" s="99"/>
      <c r="AP95" s="107"/>
      <c r="AQ95" s="79">
        <f t="shared" si="3"/>
        <v>7</v>
      </c>
      <c r="AR95" s="80">
        <f t="shared" si="4"/>
        <v>0.23333333333333334</v>
      </c>
      <c r="AS95" s="79"/>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10"/>
      <c r="CO95" s="10"/>
      <c r="CP95" s="10"/>
      <c r="CQ95" s="10"/>
      <c r="CR95" s="10"/>
      <c r="CS95" s="10"/>
      <c r="CT95" s="10"/>
      <c r="CU95" s="10"/>
      <c r="CV95" s="10"/>
      <c r="CW95" s="10"/>
      <c r="CX95" s="10"/>
      <c r="CY95" s="10"/>
      <c r="CZ95" s="10"/>
      <c r="DA95" s="10"/>
      <c r="DB95" s="10"/>
      <c r="DC95" s="10"/>
      <c r="DD95" s="10"/>
      <c r="DE95" s="10"/>
      <c r="DF95" s="10"/>
      <c r="DG95" s="10"/>
      <c r="DH95" s="10"/>
      <c r="DI95" s="10"/>
      <c r="DJ95" s="10"/>
      <c r="DK95" s="10"/>
      <c r="DL95" s="10"/>
      <c r="DM95" s="10"/>
      <c r="DN95" s="10"/>
      <c r="DO95" s="10"/>
      <c r="DP95" s="10"/>
      <c r="DQ95" s="10"/>
      <c r="DR95" s="10"/>
      <c r="DS95" s="10"/>
      <c r="DT95" s="10"/>
      <c r="DU95" s="10"/>
      <c r="DV95" s="10"/>
      <c r="DW95" s="10"/>
      <c r="DX95" s="10"/>
      <c r="DY95" s="10"/>
      <c r="DZ95" s="10"/>
      <c r="EA95" s="8"/>
      <c r="EB95" s="8"/>
      <c r="EC95" s="7"/>
      <c r="ED95" s="7"/>
      <c r="EE95" s="7"/>
      <c r="EF95" s="7"/>
      <c r="EG95" s="7"/>
      <c r="EH95" s="7"/>
      <c r="EI95" s="7"/>
      <c r="EJ95" s="7"/>
      <c r="EK95" s="7"/>
      <c r="EL95" s="7"/>
      <c r="EM95" s="7"/>
      <c r="EN95" s="7"/>
      <c r="EO95" s="7"/>
      <c r="EP95" s="7"/>
      <c r="EQ95" s="7"/>
      <c r="ER95" s="7"/>
      <c r="ES95" s="7"/>
      <c r="ET95" s="7"/>
      <c r="EU95" s="7"/>
      <c r="EV95" s="7"/>
      <c r="EW95" s="7"/>
      <c r="EX95" s="7"/>
      <c r="EY95" s="7"/>
      <c r="EZ95" s="7"/>
      <c r="FA95" s="7"/>
      <c r="FB95" s="7"/>
      <c r="FC95" s="7"/>
      <c r="FD95" s="7"/>
      <c r="FE95" s="7"/>
      <c r="FF95" s="7"/>
      <c r="FG95" s="7"/>
      <c r="FH95" s="7"/>
      <c r="FI95" s="7"/>
      <c r="FJ95" s="7"/>
      <c r="FK95" s="7"/>
      <c r="FL95" s="7"/>
      <c r="FM95" s="7"/>
      <c r="FN95" s="7"/>
      <c r="FO95" s="7"/>
      <c r="FP95" s="7"/>
      <c r="FQ95" s="7"/>
      <c r="FR95" s="7"/>
      <c r="FS95" s="7"/>
      <c r="FT95" s="7"/>
      <c r="FU95" s="7"/>
      <c r="FV95" s="7"/>
      <c r="FW95" s="10"/>
      <c r="FX95" s="10"/>
      <c r="FY95" s="10"/>
      <c r="FZ95" s="10"/>
      <c r="GA95" s="10"/>
      <c r="GB95" s="10"/>
      <c r="GC95" s="10"/>
      <c r="GD95" s="10"/>
      <c r="GE95" s="10"/>
      <c r="GF95" s="10"/>
      <c r="GG95" s="10"/>
      <c r="GH95" s="10"/>
      <c r="GI95" s="10"/>
      <c r="GJ95" s="10"/>
      <c r="GK95" s="10"/>
      <c r="GL95" s="10"/>
    </row>
    <row r="96" spans="1:194" s="14" customFormat="1" ht="12.4" customHeight="1" x14ac:dyDescent="0.25">
      <c r="A96" s="81">
        <v>111</v>
      </c>
      <c r="B96" s="81" t="s">
        <v>344</v>
      </c>
      <c r="C96" s="81" t="s">
        <v>345</v>
      </c>
      <c r="D96" s="81" t="s">
        <v>687</v>
      </c>
      <c r="E96" s="82" t="s">
        <v>392</v>
      </c>
      <c r="F96" s="83"/>
      <c r="G96" s="159" t="s">
        <v>393</v>
      </c>
      <c r="H96" s="118" t="s">
        <v>394</v>
      </c>
      <c r="I96" s="84">
        <v>37852</v>
      </c>
      <c r="J96" s="82" t="s">
        <v>395</v>
      </c>
      <c r="K96" s="145" t="s">
        <v>88</v>
      </c>
      <c r="L96" s="145" t="s">
        <v>396</v>
      </c>
      <c r="M96" s="104"/>
      <c r="N96" s="99"/>
      <c r="O96" s="99">
        <v>1</v>
      </c>
      <c r="P96" s="99"/>
      <c r="Q96" s="99"/>
      <c r="R96" s="99"/>
      <c r="S96" s="99"/>
      <c r="T96" s="99"/>
      <c r="U96" s="99"/>
      <c r="V96" s="99"/>
      <c r="W96" s="99"/>
      <c r="X96" s="99">
        <v>1</v>
      </c>
      <c r="Y96" s="99"/>
      <c r="Z96" s="99"/>
      <c r="AA96" s="100"/>
      <c r="AB96" s="74"/>
      <c r="AC96" s="101"/>
      <c r="AD96" s="102"/>
      <c r="AE96" s="99"/>
      <c r="AF96" s="99"/>
      <c r="AG96" s="99"/>
      <c r="AH96" s="103"/>
      <c r="AI96" s="102"/>
      <c r="AJ96" s="101"/>
      <c r="AK96" s="99"/>
      <c r="AL96" s="99"/>
      <c r="AM96" s="99"/>
      <c r="AN96" s="99"/>
      <c r="AO96" s="99"/>
      <c r="AP96" s="107"/>
      <c r="AQ96" s="79">
        <f t="shared" si="3"/>
        <v>2</v>
      </c>
      <c r="AR96" s="80">
        <f t="shared" si="4"/>
        <v>6.6666666666666666E-2</v>
      </c>
      <c r="AS96" s="79"/>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10"/>
      <c r="CO96" s="10"/>
      <c r="CP96" s="10"/>
      <c r="CQ96" s="10"/>
      <c r="CR96" s="10"/>
      <c r="CS96" s="10"/>
      <c r="CT96" s="10"/>
      <c r="CU96" s="10"/>
      <c r="CV96" s="10"/>
      <c r="CW96" s="10"/>
      <c r="CX96" s="10"/>
      <c r="CY96" s="10"/>
      <c r="CZ96" s="10"/>
      <c r="DA96" s="10"/>
      <c r="DB96" s="10"/>
      <c r="DC96" s="10"/>
      <c r="DD96" s="10"/>
      <c r="DE96" s="10"/>
      <c r="DF96" s="10"/>
      <c r="DG96" s="10"/>
      <c r="DH96" s="10"/>
      <c r="DI96" s="10"/>
      <c r="DJ96" s="10"/>
      <c r="DK96" s="10"/>
      <c r="DL96" s="10"/>
      <c r="DM96" s="10"/>
      <c r="DN96" s="10"/>
      <c r="DO96" s="10"/>
      <c r="DP96" s="10"/>
      <c r="DQ96" s="10"/>
      <c r="DR96" s="10"/>
      <c r="DS96" s="10"/>
      <c r="DT96" s="10"/>
      <c r="DU96" s="10"/>
      <c r="DV96" s="10"/>
      <c r="DW96" s="10"/>
      <c r="DX96" s="10"/>
      <c r="DY96" s="10"/>
      <c r="DZ96" s="10"/>
      <c r="EA96" s="8"/>
      <c r="EB96" s="8"/>
      <c r="EC96" s="8"/>
      <c r="ED96" s="8"/>
      <c r="EE96" s="8"/>
      <c r="EF96" s="8"/>
      <c r="EG96" s="8"/>
      <c r="EH96" s="8"/>
      <c r="EI96" s="8"/>
      <c r="EJ96" s="8"/>
      <c r="EK96" s="8"/>
      <c r="EL96" s="8"/>
      <c r="EM96" s="8"/>
      <c r="EN96" s="8"/>
      <c r="EO96" s="8"/>
      <c r="EP96" s="8"/>
      <c r="EQ96" s="8"/>
      <c r="ER96" s="8"/>
      <c r="ES96" s="8"/>
      <c r="ET96" s="8"/>
      <c r="EU96" s="8"/>
      <c r="EV96" s="8"/>
      <c r="EW96" s="8"/>
      <c r="EX96" s="8"/>
      <c r="EY96" s="8"/>
      <c r="EZ96" s="8"/>
      <c r="FA96" s="8"/>
      <c r="FB96" s="8"/>
      <c r="FC96" s="8"/>
      <c r="FD96" s="8"/>
      <c r="FE96" s="8"/>
      <c r="FF96" s="8"/>
      <c r="FG96" s="8"/>
      <c r="FH96" s="8"/>
      <c r="FI96" s="8"/>
      <c r="FJ96" s="8"/>
      <c r="FK96" s="8"/>
      <c r="FL96" s="8"/>
      <c r="FM96" s="8"/>
      <c r="FN96" s="8"/>
      <c r="FO96" s="8"/>
      <c r="FP96" s="8"/>
      <c r="FQ96" s="8"/>
      <c r="FR96" s="8"/>
      <c r="FS96" s="8"/>
      <c r="FT96" s="8"/>
      <c r="FU96" s="8"/>
      <c r="FV96" s="8"/>
      <c r="FW96" s="10"/>
      <c r="FX96" s="10"/>
      <c r="FY96" s="10"/>
      <c r="FZ96" s="10"/>
      <c r="GA96" s="10"/>
      <c r="GB96" s="10"/>
      <c r="GC96" s="10"/>
      <c r="GD96" s="10"/>
      <c r="GE96" s="10"/>
      <c r="GF96" s="10"/>
      <c r="GG96" s="10"/>
      <c r="GH96" s="10"/>
      <c r="GI96" s="10"/>
      <c r="GJ96" s="10"/>
      <c r="GK96" s="10"/>
      <c r="GL96" s="10"/>
    </row>
    <row r="97" spans="1:194" s="13" customFormat="1" ht="12.4" customHeight="1" x14ac:dyDescent="0.25">
      <c r="A97" s="81">
        <v>113</v>
      </c>
      <c r="B97" s="63" t="s">
        <v>344</v>
      </c>
      <c r="C97" s="63" t="s">
        <v>345</v>
      </c>
      <c r="D97" s="63" t="s">
        <v>686</v>
      </c>
      <c r="E97" s="64" t="s">
        <v>397</v>
      </c>
      <c r="F97" s="65" t="s">
        <v>398</v>
      </c>
      <c r="G97" s="65" t="s">
        <v>399</v>
      </c>
      <c r="H97" s="66" t="s">
        <v>400</v>
      </c>
      <c r="I97" s="67">
        <v>43908</v>
      </c>
      <c r="J97" s="65" t="s">
        <v>401</v>
      </c>
      <c r="K97" s="90" t="s">
        <v>106</v>
      </c>
      <c r="L97" s="90" t="s">
        <v>402</v>
      </c>
      <c r="M97" s="95"/>
      <c r="N97" s="96"/>
      <c r="O97" s="141">
        <v>1</v>
      </c>
      <c r="P97" s="141">
        <v>1</v>
      </c>
      <c r="Q97" s="98"/>
      <c r="R97" s="99"/>
      <c r="S97" s="99"/>
      <c r="T97" s="99"/>
      <c r="U97" s="99">
        <v>1</v>
      </c>
      <c r="V97" s="99"/>
      <c r="W97" s="99"/>
      <c r="X97" s="99">
        <v>1</v>
      </c>
      <c r="Y97" s="99"/>
      <c r="Z97" s="99"/>
      <c r="AA97" s="100"/>
      <c r="AB97" s="91">
        <v>1</v>
      </c>
      <c r="AC97" s="101"/>
      <c r="AD97" s="102"/>
      <c r="AE97" s="102"/>
      <c r="AF97" s="99"/>
      <c r="AG97" s="99"/>
      <c r="AH97" s="103"/>
      <c r="AI97" s="104">
        <v>1</v>
      </c>
      <c r="AJ97" s="105">
        <v>1</v>
      </c>
      <c r="AK97" s="99"/>
      <c r="AL97" s="99"/>
      <c r="AM97" s="99"/>
      <c r="AN97" s="106"/>
      <c r="AO97" s="99">
        <v>1</v>
      </c>
      <c r="AP97" s="107"/>
      <c r="AQ97" s="79">
        <f t="shared" si="3"/>
        <v>8</v>
      </c>
      <c r="AR97" s="80">
        <f t="shared" si="4"/>
        <v>0.26666666666666666</v>
      </c>
      <c r="AS97" s="79"/>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10"/>
      <c r="CO97" s="10"/>
      <c r="CP97" s="10"/>
      <c r="CQ97" s="10"/>
      <c r="CR97" s="10"/>
      <c r="CS97" s="10"/>
      <c r="CT97" s="10"/>
      <c r="CU97" s="10"/>
      <c r="CV97" s="10"/>
      <c r="CW97" s="10"/>
      <c r="CX97" s="10"/>
      <c r="CY97" s="10"/>
      <c r="CZ97" s="10"/>
      <c r="DA97" s="10"/>
      <c r="DB97" s="10"/>
      <c r="DC97" s="10"/>
      <c r="DD97" s="10"/>
      <c r="DE97" s="10"/>
      <c r="DF97" s="10"/>
      <c r="DG97" s="10"/>
      <c r="DH97" s="10"/>
      <c r="DI97" s="10"/>
      <c r="DJ97" s="10"/>
      <c r="DK97" s="10"/>
      <c r="DL97" s="10"/>
      <c r="DM97" s="10"/>
      <c r="DN97" s="10"/>
      <c r="DO97" s="10"/>
      <c r="DP97" s="10"/>
      <c r="DQ97" s="10"/>
      <c r="DR97" s="10"/>
      <c r="DS97" s="10"/>
      <c r="DT97" s="10"/>
      <c r="DU97" s="10"/>
      <c r="DV97" s="10"/>
      <c r="DW97" s="10"/>
      <c r="DX97" s="10"/>
      <c r="DY97" s="10"/>
      <c r="DZ97" s="10"/>
      <c r="EA97" s="7"/>
      <c r="EB97" s="7"/>
      <c r="EC97" s="7"/>
      <c r="ED97" s="7"/>
      <c r="EE97" s="7"/>
      <c r="EF97" s="7"/>
      <c r="EG97" s="7"/>
      <c r="EH97" s="7"/>
      <c r="EI97" s="7"/>
      <c r="EJ97" s="7"/>
      <c r="EK97" s="7"/>
      <c r="EL97" s="7"/>
      <c r="EM97" s="7"/>
      <c r="EN97" s="7"/>
      <c r="EO97" s="7"/>
      <c r="EP97" s="7"/>
      <c r="EQ97" s="7"/>
      <c r="ER97" s="7"/>
      <c r="ES97" s="7"/>
      <c r="ET97" s="7"/>
      <c r="EU97" s="7"/>
      <c r="EV97" s="7"/>
      <c r="EW97" s="7"/>
      <c r="EX97" s="7"/>
      <c r="EY97" s="7"/>
      <c r="EZ97" s="7"/>
      <c r="FA97" s="7"/>
      <c r="FB97" s="7"/>
      <c r="FC97" s="7"/>
      <c r="FD97" s="7"/>
      <c r="FE97" s="7"/>
      <c r="FF97" s="7"/>
      <c r="FG97" s="7"/>
      <c r="FH97" s="7"/>
      <c r="FI97" s="7"/>
      <c r="FJ97" s="7"/>
      <c r="FK97" s="7"/>
      <c r="FL97" s="7"/>
      <c r="FM97" s="7"/>
      <c r="FN97" s="7"/>
      <c r="FO97" s="7"/>
      <c r="FP97" s="7"/>
      <c r="FQ97" s="7"/>
      <c r="FR97" s="7"/>
      <c r="FS97" s="7"/>
      <c r="FT97" s="7"/>
      <c r="FU97" s="7"/>
      <c r="FV97" s="7"/>
      <c r="FW97" s="10"/>
      <c r="FX97" s="10"/>
      <c r="FY97" s="10"/>
      <c r="FZ97" s="10"/>
      <c r="GA97" s="10"/>
      <c r="GB97" s="10"/>
      <c r="GC97" s="10"/>
      <c r="GD97" s="10"/>
      <c r="GE97" s="10"/>
      <c r="GF97" s="10"/>
      <c r="GG97" s="10"/>
      <c r="GH97" s="10"/>
      <c r="GI97" s="10"/>
      <c r="GJ97" s="10"/>
      <c r="GK97" s="10"/>
      <c r="GL97" s="10"/>
    </row>
    <row r="98" spans="1:194" s="13" customFormat="1" ht="12.4" customHeight="1" x14ac:dyDescent="0.25">
      <c r="A98" s="81">
        <v>118</v>
      </c>
      <c r="B98" s="81" t="s">
        <v>344</v>
      </c>
      <c r="C98" s="81" t="s">
        <v>345</v>
      </c>
      <c r="D98" s="81" t="s">
        <v>687</v>
      </c>
      <c r="E98" s="82" t="s">
        <v>403</v>
      </c>
      <c r="F98" s="83" t="s">
        <v>275</v>
      </c>
      <c r="G98" s="82" t="s">
        <v>404</v>
      </c>
      <c r="H98" s="64" t="s">
        <v>405</v>
      </c>
      <c r="I98" s="160" t="s">
        <v>406</v>
      </c>
      <c r="J98" s="82" t="s">
        <v>407</v>
      </c>
      <c r="K98" s="69" t="s">
        <v>408</v>
      </c>
      <c r="L98" s="69" t="s">
        <v>409</v>
      </c>
      <c r="M98" s="104"/>
      <c r="N98" s="99"/>
      <c r="O98" s="99">
        <v>1</v>
      </c>
      <c r="P98" s="99"/>
      <c r="Q98" s="99"/>
      <c r="R98" s="99"/>
      <c r="S98" s="99"/>
      <c r="T98" s="99"/>
      <c r="U98" s="99"/>
      <c r="V98" s="99"/>
      <c r="W98" s="99"/>
      <c r="X98" s="99"/>
      <c r="Y98" s="99"/>
      <c r="Z98" s="99"/>
      <c r="AA98" s="100"/>
      <c r="AB98" s="74"/>
      <c r="AC98" s="101"/>
      <c r="AD98" s="102"/>
      <c r="AE98" s="102"/>
      <c r="AF98" s="99"/>
      <c r="AG98" s="99"/>
      <c r="AH98" s="103"/>
      <c r="AI98" s="104"/>
      <c r="AJ98" s="105">
        <v>1</v>
      </c>
      <c r="AK98" s="99"/>
      <c r="AL98" s="99"/>
      <c r="AM98" s="99"/>
      <c r="AN98" s="99">
        <v>1</v>
      </c>
      <c r="AO98" s="99">
        <v>1</v>
      </c>
      <c r="AP98" s="107"/>
      <c r="AQ98" s="79">
        <f t="shared" si="3"/>
        <v>4</v>
      </c>
      <c r="AR98" s="80">
        <f t="shared" si="4"/>
        <v>0.13333333333333333</v>
      </c>
      <c r="AS98" s="79"/>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10"/>
      <c r="CO98" s="10"/>
      <c r="CP98" s="10"/>
      <c r="CQ98" s="10"/>
      <c r="CR98" s="10"/>
      <c r="CS98" s="10"/>
      <c r="CT98" s="10"/>
      <c r="CU98" s="10"/>
      <c r="CV98" s="10"/>
      <c r="CW98" s="10"/>
      <c r="CX98" s="10"/>
      <c r="CY98" s="10"/>
      <c r="CZ98" s="10"/>
      <c r="DA98" s="10"/>
      <c r="DB98" s="10"/>
      <c r="DC98" s="10"/>
      <c r="DD98" s="10"/>
      <c r="DE98" s="10"/>
      <c r="DF98" s="10"/>
      <c r="DG98" s="10"/>
      <c r="DH98" s="10"/>
      <c r="DI98" s="10"/>
      <c r="DJ98" s="10"/>
      <c r="DK98" s="10"/>
      <c r="DL98" s="10"/>
      <c r="DM98" s="10"/>
      <c r="DN98" s="10"/>
      <c r="DO98" s="10"/>
      <c r="DP98" s="10"/>
      <c r="DQ98" s="10"/>
      <c r="DR98" s="10"/>
      <c r="DS98" s="10"/>
      <c r="DT98" s="10"/>
      <c r="DU98" s="10"/>
      <c r="DV98" s="10"/>
      <c r="DW98" s="10"/>
      <c r="DX98" s="10"/>
      <c r="DY98" s="10"/>
      <c r="DZ98" s="10"/>
      <c r="EA98" s="8"/>
      <c r="EB98" s="8"/>
      <c r="EC98" s="8"/>
      <c r="ED98" s="8"/>
      <c r="EE98" s="8"/>
      <c r="EF98" s="8"/>
      <c r="EG98" s="8"/>
      <c r="EH98" s="8"/>
      <c r="EI98" s="8"/>
      <c r="EJ98" s="8"/>
      <c r="EK98" s="8"/>
      <c r="EL98" s="8"/>
      <c r="EM98" s="8"/>
      <c r="EN98" s="8"/>
      <c r="EO98" s="8"/>
      <c r="EP98" s="8"/>
      <c r="EQ98" s="8"/>
      <c r="ER98" s="8"/>
      <c r="ES98" s="8"/>
      <c r="ET98" s="8"/>
      <c r="EU98" s="8"/>
      <c r="EV98" s="8"/>
      <c r="EW98" s="8"/>
      <c r="EX98" s="8"/>
      <c r="EY98" s="8"/>
      <c r="EZ98" s="8"/>
      <c r="FA98" s="8"/>
      <c r="FB98" s="8"/>
      <c r="FC98" s="8"/>
      <c r="FD98" s="8"/>
      <c r="FE98" s="8"/>
      <c r="FF98" s="8"/>
      <c r="FG98" s="8"/>
      <c r="FH98" s="8"/>
      <c r="FI98" s="8"/>
      <c r="FJ98" s="8"/>
      <c r="FK98" s="8"/>
      <c r="FL98" s="8"/>
      <c r="FM98" s="8"/>
      <c r="FN98" s="8"/>
      <c r="FO98" s="8"/>
      <c r="FP98" s="8"/>
      <c r="FQ98" s="8"/>
      <c r="FR98" s="8"/>
      <c r="FS98" s="8"/>
      <c r="FT98" s="8"/>
      <c r="FU98" s="8"/>
      <c r="FV98" s="8"/>
      <c r="FW98" s="10"/>
      <c r="FX98" s="10"/>
      <c r="FY98" s="10"/>
      <c r="FZ98" s="10"/>
      <c r="GA98" s="10"/>
      <c r="GB98" s="10"/>
      <c r="GC98" s="10"/>
      <c r="GD98" s="10"/>
      <c r="GE98" s="10"/>
      <c r="GF98" s="10"/>
      <c r="GG98" s="10"/>
      <c r="GH98" s="10"/>
      <c r="GI98" s="10"/>
      <c r="GJ98" s="10"/>
      <c r="GK98" s="10"/>
      <c r="GL98" s="10"/>
    </row>
    <row r="99" spans="1:194" s="13" customFormat="1" ht="12.4" customHeight="1" x14ac:dyDescent="0.25">
      <c r="A99" s="81">
        <v>119</v>
      </c>
      <c r="B99" s="81" t="s">
        <v>344</v>
      </c>
      <c r="C99" s="81" t="s">
        <v>345</v>
      </c>
      <c r="D99" s="63" t="s">
        <v>686</v>
      </c>
      <c r="E99" s="82" t="s">
        <v>410</v>
      </c>
      <c r="F99" s="83" t="s">
        <v>50</v>
      </c>
      <c r="G99" s="82" t="s">
        <v>411</v>
      </c>
      <c r="H99" s="64" t="s">
        <v>412</v>
      </c>
      <c r="I99" s="84">
        <v>43958</v>
      </c>
      <c r="J99" s="82" t="s">
        <v>413</v>
      </c>
      <c r="K99" s="69" t="s">
        <v>414</v>
      </c>
      <c r="L99" s="69" t="s">
        <v>81</v>
      </c>
      <c r="M99" s="104"/>
      <c r="N99" s="99"/>
      <c r="O99" s="99">
        <v>1</v>
      </c>
      <c r="P99" s="99"/>
      <c r="Q99" s="99"/>
      <c r="R99" s="99"/>
      <c r="S99" s="99"/>
      <c r="T99" s="99"/>
      <c r="U99" s="96">
        <v>1</v>
      </c>
      <c r="V99" s="99">
        <v>1</v>
      </c>
      <c r="W99" s="99">
        <v>1</v>
      </c>
      <c r="X99" s="99"/>
      <c r="Y99" s="99"/>
      <c r="Z99" s="99"/>
      <c r="AA99" s="100"/>
      <c r="AB99" s="74">
        <v>1</v>
      </c>
      <c r="AC99" s="101"/>
      <c r="AD99" s="102"/>
      <c r="AE99" s="102"/>
      <c r="AF99" s="99">
        <v>1</v>
      </c>
      <c r="AG99" s="99"/>
      <c r="AH99" s="103"/>
      <c r="AI99" s="104"/>
      <c r="AJ99" s="105"/>
      <c r="AK99" s="99"/>
      <c r="AL99" s="99"/>
      <c r="AM99" s="99"/>
      <c r="AN99" s="99"/>
      <c r="AO99" s="99"/>
      <c r="AP99" s="107"/>
      <c r="AQ99" s="79">
        <f t="shared" si="3"/>
        <v>6</v>
      </c>
      <c r="AR99" s="80">
        <f t="shared" si="4"/>
        <v>0.2</v>
      </c>
      <c r="AS99" s="79"/>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10"/>
      <c r="CO99" s="10"/>
      <c r="CP99" s="10"/>
      <c r="CQ99" s="10"/>
      <c r="CR99" s="10"/>
      <c r="CS99" s="10"/>
      <c r="CT99" s="10"/>
      <c r="CU99" s="10"/>
      <c r="CV99" s="10"/>
      <c r="CW99" s="10"/>
      <c r="CX99" s="10"/>
      <c r="CY99" s="10"/>
      <c r="CZ99" s="10"/>
      <c r="DA99" s="10"/>
      <c r="DB99" s="10"/>
      <c r="DC99" s="10"/>
      <c r="DD99" s="10"/>
      <c r="DE99" s="10"/>
      <c r="DF99" s="10"/>
      <c r="DG99" s="10"/>
      <c r="DH99" s="10"/>
      <c r="DI99" s="10"/>
      <c r="DJ99" s="10"/>
      <c r="DK99" s="10"/>
      <c r="DL99" s="10"/>
      <c r="DM99" s="10"/>
      <c r="DN99" s="10"/>
      <c r="DO99" s="10"/>
      <c r="DP99" s="10"/>
      <c r="DQ99" s="10"/>
      <c r="DR99" s="10"/>
      <c r="DS99" s="10"/>
      <c r="DT99" s="10"/>
      <c r="DU99" s="10"/>
      <c r="DV99" s="10"/>
      <c r="DW99" s="10"/>
      <c r="DX99" s="10"/>
      <c r="DY99" s="10"/>
      <c r="DZ99" s="10"/>
      <c r="EA99" s="8"/>
      <c r="EB99" s="8"/>
      <c r="EC99" s="7"/>
      <c r="ED99" s="7"/>
      <c r="EE99" s="7"/>
      <c r="EF99" s="7"/>
      <c r="EG99" s="7"/>
      <c r="EH99" s="7"/>
      <c r="EI99" s="7"/>
      <c r="EJ99" s="7"/>
      <c r="EK99" s="7"/>
      <c r="EL99" s="7"/>
      <c r="EM99" s="7"/>
      <c r="EN99" s="7"/>
      <c r="EO99" s="7"/>
      <c r="EP99" s="7"/>
      <c r="EQ99" s="7"/>
      <c r="ER99" s="7"/>
      <c r="ES99" s="7"/>
      <c r="ET99" s="7"/>
      <c r="EU99" s="7"/>
      <c r="EV99" s="7"/>
      <c r="EW99" s="7"/>
      <c r="EX99" s="7"/>
      <c r="EY99" s="7"/>
      <c r="EZ99" s="7"/>
      <c r="FA99" s="7"/>
      <c r="FB99" s="7"/>
      <c r="FC99" s="7"/>
      <c r="FD99" s="7"/>
      <c r="FE99" s="7"/>
      <c r="FF99" s="7"/>
      <c r="FG99" s="7"/>
      <c r="FH99" s="7"/>
      <c r="FI99" s="7"/>
      <c r="FJ99" s="7"/>
      <c r="FK99" s="7"/>
      <c r="FL99" s="7"/>
      <c r="FM99" s="7"/>
      <c r="FN99" s="7"/>
      <c r="FO99" s="7"/>
      <c r="FP99" s="7"/>
      <c r="FQ99" s="7"/>
      <c r="FR99" s="7"/>
      <c r="FS99" s="7"/>
      <c r="FT99" s="7"/>
      <c r="FU99" s="7"/>
      <c r="FV99" s="7"/>
      <c r="FW99" s="10"/>
      <c r="FX99" s="10"/>
      <c r="FY99" s="10"/>
      <c r="FZ99" s="10"/>
      <c r="GA99" s="10"/>
      <c r="GB99" s="10"/>
      <c r="GC99" s="10"/>
      <c r="GD99" s="10"/>
      <c r="GE99" s="10"/>
      <c r="GF99" s="10"/>
      <c r="GG99" s="10"/>
      <c r="GH99" s="10"/>
      <c r="GI99" s="10"/>
      <c r="GJ99" s="10"/>
      <c r="GK99" s="10"/>
      <c r="GL99" s="10"/>
    </row>
    <row r="100" spans="1:194" s="13" customFormat="1" ht="12.4" customHeight="1" x14ac:dyDescent="0.25">
      <c r="A100" s="63">
        <v>123</v>
      </c>
      <c r="B100" s="63" t="s">
        <v>344</v>
      </c>
      <c r="C100" s="63" t="s">
        <v>345</v>
      </c>
      <c r="D100" s="63" t="s">
        <v>686</v>
      </c>
      <c r="E100" s="64" t="s">
        <v>415</v>
      </c>
      <c r="F100" s="65" t="s">
        <v>46</v>
      </c>
      <c r="G100" s="65" t="s">
        <v>416</v>
      </c>
      <c r="H100" s="65" t="s">
        <v>417</v>
      </c>
      <c r="I100" s="67">
        <v>43931</v>
      </c>
      <c r="J100" s="65" t="s">
        <v>418</v>
      </c>
      <c r="K100" s="87" t="s">
        <v>88</v>
      </c>
      <c r="L100" s="87" t="s">
        <v>419</v>
      </c>
      <c r="M100" s="161"/>
      <c r="N100" s="101"/>
      <c r="O100" s="99">
        <v>1</v>
      </c>
      <c r="P100" s="141"/>
      <c r="Q100" s="142"/>
      <c r="R100" s="99"/>
      <c r="S100" s="99"/>
      <c r="T100" s="99"/>
      <c r="U100" s="99"/>
      <c r="V100" s="99"/>
      <c r="W100" s="99"/>
      <c r="X100" s="142"/>
      <c r="Y100" s="142"/>
      <c r="Z100" s="111"/>
      <c r="AA100" s="100"/>
      <c r="AB100" s="74"/>
      <c r="AC100" s="101"/>
      <c r="AD100" s="102"/>
      <c r="AE100" s="102"/>
      <c r="AF100" s="99"/>
      <c r="AG100" s="99"/>
      <c r="AH100" s="103"/>
      <c r="AI100" s="104"/>
      <c r="AJ100" s="105">
        <v>1</v>
      </c>
      <c r="AK100" s="99"/>
      <c r="AL100" s="99"/>
      <c r="AM100" s="99"/>
      <c r="AN100" s="99"/>
      <c r="AO100" s="99">
        <v>1</v>
      </c>
      <c r="AP100" s="107">
        <v>1</v>
      </c>
      <c r="AQ100" s="79">
        <f t="shared" ref="AQ100:AQ125" si="5">SUM(M100:AP100)</f>
        <v>4</v>
      </c>
      <c r="AR100" s="80">
        <f t="shared" si="4"/>
        <v>0.13333333333333333</v>
      </c>
      <c r="AS100" s="79"/>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10"/>
      <c r="CO100" s="10"/>
      <c r="CP100" s="10"/>
      <c r="CQ100" s="10"/>
      <c r="CR100" s="10"/>
      <c r="CS100" s="10"/>
      <c r="CT100" s="10"/>
      <c r="CU100" s="10"/>
      <c r="CV100" s="10"/>
      <c r="CW100" s="10"/>
      <c r="CX100" s="10"/>
      <c r="CY100" s="10"/>
      <c r="CZ100" s="10"/>
      <c r="DA100" s="10"/>
      <c r="DB100" s="10"/>
      <c r="DC100" s="10"/>
      <c r="DD100" s="10"/>
      <c r="DE100" s="10"/>
      <c r="DF100" s="10"/>
      <c r="DG100" s="10"/>
      <c r="DH100" s="10"/>
      <c r="DI100" s="10"/>
      <c r="DJ100" s="10"/>
      <c r="DK100" s="10"/>
      <c r="DL100" s="10"/>
      <c r="DM100" s="10"/>
      <c r="DN100" s="10"/>
      <c r="DO100" s="10"/>
      <c r="DP100" s="10"/>
      <c r="DQ100" s="10"/>
      <c r="DR100" s="10"/>
      <c r="DS100" s="10"/>
      <c r="DT100" s="10"/>
      <c r="DU100" s="10"/>
      <c r="DV100" s="10"/>
      <c r="DW100" s="10"/>
      <c r="DX100" s="10"/>
      <c r="DY100" s="10"/>
      <c r="DZ100" s="10"/>
      <c r="EA100" s="8"/>
      <c r="EB100" s="8"/>
      <c r="EC100" s="7"/>
      <c r="ED100" s="7"/>
      <c r="EE100" s="7"/>
      <c r="EF100" s="7"/>
      <c r="EG100" s="7"/>
      <c r="EH100" s="7"/>
      <c r="EI100" s="7"/>
      <c r="EJ100" s="7"/>
      <c r="EK100" s="7"/>
      <c r="EL100" s="7"/>
      <c r="EM100" s="7"/>
      <c r="EN100" s="7"/>
      <c r="EO100" s="7"/>
      <c r="EP100" s="7"/>
      <c r="EQ100" s="7"/>
      <c r="ER100" s="7"/>
      <c r="ES100" s="7"/>
      <c r="ET100" s="7"/>
      <c r="EU100" s="7"/>
      <c r="EV100" s="7"/>
      <c r="EW100" s="7"/>
      <c r="EX100" s="7"/>
      <c r="EY100" s="7"/>
      <c r="EZ100" s="7"/>
      <c r="FA100" s="7"/>
      <c r="FB100" s="7"/>
      <c r="FC100" s="7"/>
      <c r="FD100" s="7"/>
      <c r="FE100" s="7"/>
      <c r="FF100" s="7"/>
      <c r="FG100" s="7"/>
      <c r="FH100" s="7"/>
      <c r="FI100" s="7"/>
      <c r="FJ100" s="7"/>
      <c r="FK100" s="7"/>
      <c r="FL100" s="7"/>
      <c r="FM100" s="7"/>
      <c r="FN100" s="7"/>
      <c r="FO100" s="7"/>
      <c r="FP100" s="7"/>
      <c r="FQ100" s="7"/>
      <c r="FR100" s="7"/>
      <c r="FS100" s="7"/>
      <c r="FT100" s="7"/>
      <c r="FU100" s="7"/>
      <c r="FV100" s="7"/>
      <c r="FW100" s="10"/>
      <c r="FX100" s="10"/>
      <c r="FY100" s="10"/>
      <c r="FZ100" s="10"/>
      <c r="GA100" s="10"/>
      <c r="GB100" s="10"/>
      <c r="GC100" s="10"/>
      <c r="GD100" s="10"/>
      <c r="GE100" s="10"/>
      <c r="GF100" s="10"/>
      <c r="GG100" s="10"/>
      <c r="GH100" s="10"/>
      <c r="GI100" s="10"/>
      <c r="GJ100" s="10"/>
      <c r="GK100" s="10"/>
      <c r="GL100" s="10"/>
    </row>
    <row r="101" spans="1:194" s="13" customFormat="1" ht="12.4" customHeight="1" x14ac:dyDescent="0.25">
      <c r="A101" s="63">
        <v>126</v>
      </c>
      <c r="B101" s="63" t="s">
        <v>344</v>
      </c>
      <c r="C101" s="63" t="s">
        <v>345</v>
      </c>
      <c r="D101" s="63" t="s">
        <v>686</v>
      </c>
      <c r="E101" s="65" t="s">
        <v>420</v>
      </c>
      <c r="F101" s="65" t="s">
        <v>46</v>
      </c>
      <c r="G101" s="65" t="s">
        <v>416</v>
      </c>
      <c r="H101" s="65" t="s">
        <v>421</v>
      </c>
      <c r="I101" s="115">
        <v>43984</v>
      </c>
      <c r="J101" s="65" t="s">
        <v>422</v>
      </c>
      <c r="K101" s="87" t="s">
        <v>88</v>
      </c>
      <c r="L101" s="87" t="s">
        <v>15</v>
      </c>
      <c r="M101" s="161"/>
      <c r="N101" s="101"/>
      <c r="O101" s="99">
        <v>1</v>
      </c>
      <c r="P101" s="141"/>
      <c r="Q101" s="142"/>
      <c r="R101" s="99"/>
      <c r="S101" s="99"/>
      <c r="T101" s="99"/>
      <c r="U101" s="99">
        <v>1</v>
      </c>
      <c r="V101" s="99"/>
      <c r="W101" s="99"/>
      <c r="X101" s="142"/>
      <c r="Y101" s="142"/>
      <c r="Z101" s="111"/>
      <c r="AA101" s="100"/>
      <c r="AB101" s="91"/>
      <c r="AC101" s="101"/>
      <c r="AD101" s="102"/>
      <c r="AE101" s="102"/>
      <c r="AF101" s="99"/>
      <c r="AG101" s="99"/>
      <c r="AH101" s="103"/>
      <c r="AI101" s="104"/>
      <c r="AJ101" s="105"/>
      <c r="AK101" s="99"/>
      <c r="AL101" s="99"/>
      <c r="AM101" s="99"/>
      <c r="AN101" s="99"/>
      <c r="AO101" s="99"/>
      <c r="AP101" s="107"/>
      <c r="AQ101" s="79">
        <f t="shared" si="5"/>
        <v>2</v>
      </c>
      <c r="AR101" s="80">
        <f t="shared" si="4"/>
        <v>6.6666666666666666E-2</v>
      </c>
      <c r="AS101" s="79"/>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10"/>
      <c r="CO101" s="10"/>
      <c r="CP101" s="10"/>
      <c r="CQ101" s="10"/>
      <c r="CR101" s="10"/>
      <c r="CS101" s="10"/>
      <c r="CT101" s="10"/>
      <c r="CU101" s="10"/>
      <c r="CV101" s="10"/>
      <c r="CW101" s="10"/>
      <c r="CX101" s="10"/>
      <c r="CY101" s="10"/>
      <c r="CZ101" s="10"/>
      <c r="DA101" s="10"/>
      <c r="DB101" s="10"/>
      <c r="DC101" s="10"/>
      <c r="DD101" s="10"/>
      <c r="DE101" s="10"/>
      <c r="DF101" s="10"/>
      <c r="DG101" s="10"/>
      <c r="DH101" s="10"/>
      <c r="DI101" s="10"/>
      <c r="DJ101" s="10"/>
      <c r="DK101" s="10"/>
      <c r="DL101" s="10"/>
      <c r="DM101" s="10"/>
      <c r="DN101" s="10"/>
      <c r="DO101" s="10"/>
      <c r="DP101" s="10"/>
      <c r="DQ101" s="10"/>
      <c r="DR101" s="10"/>
      <c r="DS101" s="10"/>
      <c r="DT101" s="10"/>
      <c r="DU101" s="10"/>
      <c r="DV101" s="10"/>
      <c r="DW101" s="10"/>
      <c r="DX101" s="10"/>
      <c r="DY101" s="10"/>
      <c r="DZ101" s="10"/>
      <c r="EA101" s="7"/>
      <c r="EB101" s="7"/>
      <c r="EC101" s="7"/>
      <c r="ED101" s="7"/>
      <c r="EE101" s="7"/>
      <c r="EF101" s="7"/>
      <c r="EG101" s="7"/>
      <c r="EH101" s="7"/>
      <c r="EI101" s="7"/>
      <c r="EJ101" s="7"/>
      <c r="EK101" s="7"/>
      <c r="EL101" s="7"/>
      <c r="EM101" s="7"/>
      <c r="EN101" s="7"/>
      <c r="EO101" s="7"/>
      <c r="EP101" s="7"/>
      <c r="EQ101" s="7"/>
      <c r="ER101" s="7"/>
      <c r="ES101" s="7"/>
      <c r="ET101" s="7"/>
      <c r="EU101" s="7"/>
      <c r="EV101" s="7"/>
      <c r="EW101" s="7"/>
      <c r="EX101" s="7"/>
      <c r="EY101" s="7"/>
      <c r="EZ101" s="7"/>
      <c r="FA101" s="7"/>
      <c r="FB101" s="7"/>
      <c r="FC101" s="7"/>
      <c r="FD101" s="7"/>
      <c r="FE101" s="7"/>
      <c r="FF101" s="7"/>
      <c r="FG101" s="7"/>
      <c r="FH101" s="7"/>
      <c r="FI101" s="7"/>
      <c r="FJ101" s="7"/>
      <c r="FK101" s="7"/>
      <c r="FL101" s="7"/>
      <c r="FM101" s="7"/>
      <c r="FN101" s="7"/>
      <c r="FO101" s="7"/>
      <c r="FP101" s="7"/>
      <c r="FQ101" s="7"/>
      <c r="FR101" s="7"/>
      <c r="FS101" s="7"/>
      <c r="FT101" s="7"/>
      <c r="FU101" s="7"/>
      <c r="FV101" s="7"/>
      <c r="FW101" s="10"/>
      <c r="FX101" s="10"/>
      <c r="FY101" s="10"/>
      <c r="FZ101" s="10"/>
      <c r="GA101" s="10"/>
      <c r="GB101" s="10"/>
      <c r="GC101" s="10"/>
      <c r="GD101" s="10"/>
      <c r="GE101" s="10"/>
      <c r="GF101" s="10"/>
      <c r="GG101" s="10"/>
      <c r="GH101" s="10"/>
      <c r="GI101" s="10"/>
      <c r="GJ101" s="10"/>
      <c r="GK101" s="10"/>
      <c r="GL101" s="10"/>
    </row>
    <row r="102" spans="1:194" s="13" customFormat="1" ht="12.4" customHeight="1" x14ac:dyDescent="0.25">
      <c r="A102" s="81">
        <v>127</v>
      </c>
      <c r="B102" s="81" t="s">
        <v>344</v>
      </c>
      <c r="C102" s="81" t="s">
        <v>345</v>
      </c>
      <c r="D102" s="63" t="s">
        <v>686</v>
      </c>
      <c r="E102" s="82" t="s">
        <v>423</v>
      </c>
      <c r="F102" s="83" t="s">
        <v>424</v>
      </c>
      <c r="G102" s="82" t="s">
        <v>416</v>
      </c>
      <c r="H102" s="64" t="s">
        <v>425</v>
      </c>
      <c r="I102" s="84">
        <v>43936</v>
      </c>
      <c r="J102" s="82" t="s">
        <v>426</v>
      </c>
      <c r="K102" s="145" t="s">
        <v>88</v>
      </c>
      <c r="L102" s="145" t="s">
        <v>427</v>
      </c>
      <c r="M102" s="162">
        <v>1</v>
      </c>
      <c r="N102" s="99">
        <v>1</v>
      </c>
      <c r="O102" s="146"/>
      <c r="P102" s="163"/>
      <c r="Q102" s="99"/>
      <c r="R102" s="99"/>
      <c r="S102" s="99"/>
      <c r="T102" s="99"/>
      <c r="U102" s="99"/>
      <c r="V102" s="99"/>
      <c r="W102" s="99"/>
      <c r="X102" s="99"/>
      <c r="Y102" s="111">
        <v>1</v>
      </c>
      <c r="Z102" s="99"/>
      <c r="AA102" s="100"/>
      <c r="AB102" s="74">
        <v>1</v>
      </c>
      <c r="AC102" s="101"/>
      <c r="AD102" s="102"/>
      <c r="AE102" s="102"/>
      <c r="AF102" s="99"/>
      <c r="AG102" s="99"/>
      <c r="AH102" s="103"/>
      <c r="AI102" s="104"/>
      <c r="AJ102" s="105"/>
      <c r="AK102" s="99"/>
      <c r="AL102" s="99"/>
      <c r="AM102" s="99"/>
      <c r="AN102" s="99">
        <v>1</v>
      </c>
      <c r="AO102" s="99"/>
      <c r="AP102" s="107"/>
      <c r="AQ102" s="79">
        <f t="shared" si="5"/>
        <v>5</v>
      </c>
      <c r="AR102" s="80">
        <f t="shared" si="4"/>
        <v>0.16666666666666666</v>
      </c>
      <c r="AS102" s="79"/>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10"/>
      <c r="CO102" s="10"/>
      <c r="CP102" s="10"/>
      <c r="CQ102" s="10"/>
      <c r="CR102" s="10"/>
      <c r="CS102" s="10"/>
      <c r="CT102" s="10"/>
      <c r="CU102" s="10"/>
      <c r="CV102" s="10"/>
      <c r="CW102" s="10"/>
      <c r="CX102" s="10"/>
      <c r="CY102" s="10"/>
      <c r="CZ102" s="10"/>
      <c r="DA102" s="10"/>
      <c r="DB102" s="10"/>
      <c r="DC102" s="10"/>
      <c r="DD102" s="10"/>
      <c r="DE102" s="10"/>
      <c r="DF102" s="10"/>
      <c r="DG102" s="10"/>
      <c r="DH102" s="10"/>
      <c r="DI102" s="10"/>
      <c r="DJ102" s="10"/>
      <c r="DK102" s="10"/>
      <c r="DL102" s="10"/>
      <c r="DM102" s="10"/>
      <c r="DN102" s="10"/>
      <c r="DO102" s="10"/>
      <c r="DP102" s="10"/>
      <c r="DQ102" s="10"/>
      <c r="DR102" s="10"/>
      <c r="DS102" s="10"/>
      <c r="DT102" s="10"/>
      <c r="DU102" s="10"/>
      <c r="DV102" s="10"/>
      <c r="DW102" s="10"/>
      <c r="DX102" s="10"/>
      <c r="DY102" s="10"/>
      <c r="DZ102" s="10"/>
      <c r="EA102" s="8"/>
      <c r="EB102" s="8"/>
      <c r="EC102" s="7"/>
      <c r="ED102" s="7"/>
      <c r="EE102" s="7"/>
      <c r="EF102" s="7"/>
      <c r="EG102" s="7"/>
      <c r="EH102" s="7"/>
      <c r="EI102" s="7"/>
      <c r="EJ102" s="7"/>
      <c r="EK102" s="7"/>
      <c r="EL102" s="7"/>
      <c r="EM102" s="7"/>
      <c r="EN102" s="7"/>
      <c r="EO102" s="7"/>
      <c r="EP102" s="7"/>
      <c r="EQ102" s="7"/>
      <c r="ER102" s="7"/>
      <c r="ES102" s="7"/>
      <c r="ET102" s="7"/>
      <c r="EU102" s="7"/>
      <c r="EV102" s="7"/>
      <c r="EW102" s="7"/>
      <c r="EX102" s="7"/>
      <c r="EY102" s="7"/>
      <c r="EZ102" s="7"/>
      <c r="FA102" s="7"/>
      <c r="FB102" s="7"/>
      <c r="FC102" s="7"/>
      <c r="FD102" s="7"/>
      <c r="FE102" s="7"/>
      <c r="FF102" s="7"/>
      <c r="FG102" s="7"/>
      <c r="FH102" s="7"/>
      <c r="FI102" s="7"/>
      <c r="FJ102" s="7"/>
      <c r="FK102" s="7"/>
      <c r="FL102" s="7"/>
      <c r="FM102" s="7"/>
      <c r="FN102" s="7"/>
      <c r="FO102" s="7"/>
      <c r="FP102" s="7"/>
      <c r="FQ102" s="7"/>
      <c r="FR102" s="7"/>
      <c r="FS102" s="7"/>
      <c r="FT102" s="7"/>
      <c r="FU102" s="7"/>
      <c r="FV102" s="7"/>
      <c r="FW102" s="10"/>
      <c r="FX102" s="10"/>
      <c r="FY102" s="10"/>
      <c r="FZ102" s="10"/>
      <c r="GA102" s="10"/>
      <c r="GB102" s="10"/>
      <c r="GC102" s="10"/>
      <c r="GD102" s="10"/>
      <c r="GE102" s="10"/>
      <c r="GF102" s="10"/>
      <c r="GG102" s="10"/>
      <c r="GH102" s="10"/>
      <c r="GI102" s="10"/>
      <c r="GJ102" s="10"/>
      <c r="GK102" s="10"/>
      <c r="GL102" s="10"/>
    </row>
    <row r="103" spans="1:194" s="13" customFormat="1" ht="12.4" customHeight="1" x14ac:dyDescent="0.25">
      <c r="A103" s="63">
        <v>128</v>
      </c>
      <c r="B103" s="63" t="s">
        <v>344</v>
      </c>
      <c r="C103" s="63" t="s">
        <v>345</v>
      </c>
      <c r="D103" s="63" t="s">
        <v>686</v>
      </c>
      <c r="E103" s="64" t="s">
        <v>428</v>
      </c>
      <c r="F103" s="65" t="s">
        <v>46</v>
      </c>
      <c r="G103" s="65" t="s">
        <v>429</v>
      </c>
      <c r="H103" s="66" t="s">
        <v>430</v>
      </c>
      <c r="I103" s="115">
        <v>43977</v>
      </c>
      <c r="J103" s="65" t="s">
        <v>431</v>
      </c>
      <c r="K103" s="92" t="s">
        <v>106</v>
      </c>
      <c r="L103" s="92" t="s">
        <v>432</v>
      </c>
      <c r="M103" s="161"/>
      <c r="N103" s="101">
        <v>1</v>
      </c>
      <c r="O103" s="99">
        <v>1</v>
      </c>
      <c r="P103" s="141">
        <v>1</v>
      </c>
      <c r="Q103" s="142"/>
      <c r="R103" s="99"/>
      <c r="S103" s="99"/>
      <c r="T103" s="99"/>
      <c r="U103" s="99">
        <v>1</v>
      </c>
      <c r="V103" s="99"/>
      <c r="W103" s="99"/>
      <c r="X103" s="142">
        <v>1</v>
      </c>
      <c r="Y103" s="142">
        <v>1</v>
      </c>
      <c r="Z103" s="111"/>
      <c r="AA103" s="100"/>
      <c r="AB103" s="74">
        <v>1</v>
      </c>
      <c r="AC103" s="101">
        <v>1</v>
      </c>
      <c r="AD103" s="102"/>
      <c r="AE103" s="102"/>
      <c r="AF103" s="99">
        <v>1</v>
      </c>
      <c r="AG103" s="99"/>
      <c r="AH103" s="103"/>
      <c r="AI103" s="104">
        <v>1</v>
      </c>
      <c r="AJ103" s="105"/>
      <c r="AK103" s="99"/>
      <c r="AL103" s="99">
        <v>1</v>
      </c>
      <c r="AM103" s="99"/>
      <c r="AN103" s="99"/>
      <c r="AO103" s="99">
        <v>1</v>
      </c>
      <c r="AP103" s="107">
        <v>1</v>
      </c>
      <c r="AQ103" s="79">
        <f t="shared" si="5"/>
        <v>13</v>
      </c>
      <c r="AR103" s="80">
        <f t="shared" si="4"/>
        <v>0.43333333333333335</v>
      </c>
      <c r="AS103" s="79"/>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10"/>
      <c r="CO103" s="10"/>
      <c r="CP103" s="10"/>
      <c r="CQ103" s="10"/>
      <c r="CR103" s="10"/>
      <c r="CS103" s="10"/>
      <c r="CT103" s="10"/>
      <c r="CU103" s="10"/>
      <c r="CV103" s="10"/>
      <c r="CW103" s="10"/>
      <c r="CX103" s="10"/>
      <c r="CY103" s="10"/>
      <c r="CZ103" s="10"/>
      <c r="DA103" s="10"/>
      <c r="DB103" s="10"/>
      <c r="DC103" s="10"/>
      <c r="DD103" s="10"/>
      <c r="DE103" s="10"/>
      <c r="DF103" s="10"/>
      <c r="DG103" s="10"/>
      <c r="DH103" s="10"/>
      <c r="DI103" s="10"/>
      <c r="DJ103" s="10"/>
      <c r="DK103" s="10"/>
      <c r="DL103" s="10"/>
      <c r="DM103" s="10"/>
      <c r="DN103" s="10"/>
      <c r="DO103" s="10"/>
      <c r="DP103" s="10"/>
      <c r="DQ103" s="10"/>
      <c r="DR103" s="10"/>
      <c r="DS103" s="10"/>
      <c r="DT103" s="10"/>
      <c r="DU103" s="10"/>
      <c r="DV103" s="10"/>
      <c r="DW103" s="10"/>
      <c r="DX103" s="10"/>
      <c r="DY103" s="10"/>
      <c r="DZ103" s="10"/>
      <c r="EA103" s="8"/>
      <c r="EB103" s="8"/>
      <c r="EC103" s="7"/>
      <c r="ED103" s="7"/>
      <c r="EE103" s="7"/>
      <c r="EF103" s="7"/>
      <c r="EG103" s="7"/>
      <c r="EH103" s="7"/>
      <c r="EI103" s="7"/>
      <c r="EJ103" s="7"/>
      <c r="EK103" s="7"/>
      <c r="EL103" s="7"/>
      <c r="EM103" s="7"/>
      <c r="EN103" s="7"/>
      <c r="EO103" s="7"/>
      <c r="EP103" s="7"/>
      <c r="EQ103" s="7"/>
      <c r="ER103" s="7"/>
      <c r="ES103" s="7"/>
      <c r="ET103" s="7"/>
      <c r="EU103" s="7"/>
      <c r="EV103" s="7"/>
      <c r="EW103" s="7"/>
      <c r="EX103" s="7"/>
      <c r="EY103" s="7"/>
      <c r="EZ103" s="7"/>
      <c r="FA103" s="7"/>
      <c r="FB103" s="7"/>
      <c r="FC103" s="7"/>
      <c r="FD103" s="7"/>
      <c r="FE103" s="7"/>
      <c r="FF103" s="7"/>
      <c r="FG103" s="7"/>
      <c r="FH103" s="7"/>
      <c r="FI103" s="7"/>
      <c r="FJ103" s="7"/>
      <c r="FK103" s="7"/>
      <c r="FL103" s="7"/>
      <c r="FM103" s="7"/>
      <c r="FN103" s="7"/>
      <c r="FO103" s="7"/>
      <c r="FP103" s="7"/>
      <c r="FQ103" s="7"/>
      <c r="FR103" s="7"/>
      <c r="FS103" s="7"/>
      <c r="FT103" s="7"/>
      <c r="FU103" s="7"/>
      <c r="FV103" s="7"/>
      <c r="FW103" s="10"/>
      <c r="FX103" s="10"/>
      <c r="FY103" s="10"/>
      <c r="FZ103" s="10"/>
      <c r="GA103" s="10"/>
      <c r="GB103" s="10"/>
      <c r="GC103" s="10"/>
      <c r="GD103" s="10"/>
      <c r="GE103" s="10"/>
      <c r="GF103" s="10"/>
      <c r="GG103" s="10"/>
      <c r="GH103" s="10"/>
      <c r="GI103" s="10"/>
      <c r="GJ103" s="10"/>
      <c r="GK103" s="10"/>
      <c r="GL103" s="10"/>
    </row>
    <row r="104" spans="1:194" s="13" customFormat="1" ht="12.4" customHeight="1" x14ac:dyDescent="0.25">
      <c r="A104" s="63">
        <v>129</v>
      </c>
      <c r="B104" s="63" t="s">
        <v>344</v>
      </c>
      <c r="C104" s="63" t="s">
        <v>345</v>
      </c>
      <c r="D104" s="63" t="s">
        <v>686</v>
      </c>
      <c r="E104" s="64" t="s">
        <v>433</v>
      </c>
      <c r="F104" s="65" t="s">
        <v>203</v>
      </c>
      <c r="G104" s="65" t="s">
        <v>434</v>
      </c>
      <c r="H104" s="66" t="s">
        <v>435</v>
      </c>
      <c r="I104" s="115">
        <v>43889</v>
      </c>
      <c r="J104" s="65" t="s">
        <v>436</v>
      </c>
      <c r="K104" s="69" t="s">
        <v>437</v>
      </c>
      <c r="L104" s="69" t="s">
        <v>85</v>
      </c>
      <c r="M104" s="104">
        <v>1</v>
      </c>
      <c r="N104" s="101"/>
      <c r="O104" s="99"/>
      <c r="P104" s="141">
        <v>1</v>
      </c>
      <c r="Q104" s="142"/>
      <c r="R104" s="99"/>
      <c r="S104" s="99"/>
      <c r="T104" s="99"/>
      <c r="U104" s="99"/>
      <c r="V104" s="99"/>
      <c r="W104" s="99"/>
      <c r="X104" s="142"/>
      <c r="Y104" s="142"/>
      <c r="Z104" s="111"/>
      <c r="AA104" s="100"/>
      <c r="AB104" s="74"/>
      <c r="AC104" s="101"/>
      <c r="AD104" s="102"/>
      <c r="AE104" s="102">
        <v>1</v>
      </c>
      <c r="AF104" s="99">
        <v>1</v>
      </c>
      <c r="AG104" s="99"/>
      <c r="AH104" s="103"/>
      <c r="AI104" s="104"/>
      <c r="AJ104" s="102"/>
      <c r="AK104" s="99"/>
      <c r="AL104" s="99"/>
      <c r="AM104" s="99"/>
      <c r="AN104" s="99"/>
      <c r="AO104" s="99">
        <v>1</v>
      </c>
      <c r="AP104" s="107">
        <v>1</v>
      </c>
      <c r="AQ104" s="79">
        <f t="shared" si="5"/>
        <v>6</v>
      </c>
      <c r="AR104" s="80">
        <f t="shared" si="4"/>
        <v>0.2</v>
      </c>
      <c r="AS104" s="79"/>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10"/>
      <c r="CO104" s="10"/>
      <c r="CP104" s="10"/>
      <c r="CQ104" s="10"/>
      <c r="CR104" s="10"/>
      <c r="CS104" s="10"/>
      <c r="CT104" s="10"/>
      <c r="CU104" s="10"/>
      <c r="CV104" s="10"/>
      <c r="CW104" s="10"/>
      <c r="CX104" s="10"/>
      <c r="CY104" s="10"/>
      <c r="CZ104" s="10"/>
      <c r="DA104" s="10"/>
      <c r="DB104" s="10"/>
      <c r="DC104" s="10"/>
      <c r="DD104" s="10"/>
      <c r="DE104" s="10"/>
      <c r="DF104" s="10"/>
      <c r="DG104" s="10"/>
      <c r="DH104" s="10"/>
      <c r="DI104" s="10"/>
      <c r="DJ104" s="10"/>
      <c r="DK104" s="10"/>
      <c r="DL104" s="10"/>
      <c r="DM104" s="10"/>
      <c r="DN104" s="10"/>
      <c r="DO104" s="10"/>
      <c r="DP104" s="10"/>
      <c r="DQ104" s="10"/>
      <c r="DR104" s="10"/>
      <c r="DS104" s="10"/>
      <c r="DT104" s="10"/>
      <c r="DU104" s="10"/>
      <c r="DV104" s="10"/>
      <c r="DW104" s="10"/>
      <c r="DX104" s="10"/>
      <c r="DY104" s="10"/>
      <c r="DZ104" s="10"/>
      <c r="EA104" s="8"/>
      <c r="EB104" s="8"/>
      <c r="EC104" s="7"/>
      <c r="ED104" s="7"/>
      <c r="EE104" s="7"/>
      <c r="EF104" s="7"/>
      <c r="EG104" s="7"/>
      <c r="EH104" s="7"/>
      <c r="EI104" s="7"/>
      <c r="EJ104" s="7"/>
      <c r="EK104" s="7"/>
      <c r="EL104" s="7"/>
      <c r="EM104" s="7"/>
      <c r="EN104" s="7"/>
      <c r="EO104" s="7"/>
      <c r="EP104" s="7"/>
      <c r="EQ104" s="7"/>
      <c r="ER104" s="7"/>
      <c r="ES104" s="7"/>
      <c r="ET104" s="7"/>
      <c r="EU104" s="7"/>
      <c r="EV104" s="7"/>
      <c r="EW104" s="7"/>
      <c r="EX104" s="7"/>
      <c r="EY104" s="7"/>
      <c r="EZ104" s="7"/>
      <c r="FA104" s="7"/>
      <c r="FB104" s="7"/>
      <c r="FC104" s="7"/>
      <c r="FD104" s="7"/>
      <c r="FE104" s="7"/>
      <c r="FF104" s="7"/>
      <c r="FG104" s="7"/>
      <c r="FH104" s="7"/>
      <c r="FI104" s="7"/>
      <c r="FJ104" s="7"/>
      <c r="FK104" s="7"/>
      <c r="FL104" s="7"/>
      <c r="FM104" s="7"/>
      <c r="FN104" s="7"/>
      <c r="FO104" s="7"/>
      <c r="FP104" s="7"/>
      <c r="FQ104" s="7"/>
      <c r="FR104" s="7"/>
      <c r="FS104" s="7"/>
      <c r="FT104" s="7"/>
      <c r="FU104" s="7"/>
      <c r="FV104" s="7"/>
      <c r="FW104" s="10"/>
      <c r="FX104" s="10"/>
      <c r="FY104" s="10"/>
      <c r="FZ104" s="10"/>
      <c r="GA104" s="10"/>
      <c r="GB104" s="10"/>
      <c r="GC104" s="10"/>
      <c r="GD104" s="10"/>
      <c r="GE104" s="10"/>
      <c r="GF104" s="10"/>
      <c r="GG104" s="10"/>
      <c r="GH104" s="10"/>
      <c r="GI104" s="10"/>
      <c r="GJ104" s="10"/>
      <c r="GK104" s="10"/>
      <c r="GL104" s="10"/>
    </row>
    <row r="105" spans="1:194" s="9" customFormat="1" ht="12.4" customHeight="1" x14ac:dyDescent="0.25">
      <c r="A105" s="81">
        <v>131</v>
      </c>
      <c r="B105" s="81" t="s">
        <v>344</v>
      </c>
      <c r="C105" s="81" t="s">
        <v>438</v>
      </c>
      <c r="D105" s="63" t="s">
        <v>686</v>
      </c>
      <c r="E105" s="82" t="s">
        <v>439</v>
      </c>
      <c r="F105" s="83" t="s">
        <v>203</v>
      </c>
      <c r="G105" s="82" t="s">
        <v>440</v>
      </c>
      <c r="H105" s="118" t="s">
        <v>441</v>
      </c>
      <c r="I105" s="115">
        <v>43977</v>
      </c>
      <c r="J105" s="82" t="s">
        <v>442</v>
      </c>
      <c r="K105" s="92" t="s">
        <v>106</v>
      </c>
      <c r="L105" s="92" t="s">
        <v>443</v>
      </c>
      <c r="M105" s="162">
        <v>1</v>
      </c>
      <c r="N105" s="99">
        <v>1</v>
      </c>
      <c r="O105" s="146"/>
      <c r="P105" s="163"/>
      <c r="Q105" s="99"/>
      <c r="R105" s="99"/>
      <c r="S105" s="99"/>
      <c r="T105" s="99"/>
      <c r="U105" s="99"/>
      <c r="V105" s="99"/>
      <c r="W105" s="99"/>
      <c r="X105" s="99"/>
      <c r="Y105" s="111">
        <v>1</v>
      </c>
      <c r="Z105" s="99"/>
      <c r="AA105" s="100"/>
      <c r="AB105" s="74">
        <v>1</v>
      </c>
      <c r="AC105" s="101"/>
      <c r="AD105" s="102"/>
      <c r="AE105" s="99"/>
      <c r="AF105" s="99"/>
      <c r="AG105" s="99"/>
      <c r="AH105" s="103"/>
      <c r="AI105" s="102"/>
      <c r="AJ105" s="99"/>
      <c r="AK105" s="99"/>
      <c r="AL105" s="99"/>
      <c r="AM105" s="99"/>
      <c r="AN105" s="99"/>
      <c r="AO105" s="99"/>
      <c r="AP105" s="107"/>
      <c r="AQ105" s="79">
        <f t="shared" si="5"/>
        <v>4</v>
      </c>
      <c r="AR105" s="80">
        <f t="shared" si="4"/>
        <v>0.13333333333333333</v>
      </c>
      <c r="AS105" s="79"/>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c r="DR105" s="8"/>
      <c r="DS105" s="8"/>
      <c r="DT105" s="8"/>
      <c r="DU105" s="8"/>
      <c r="DV105" s="8"/>
      <c r="DW105" s="8"/>
      <c r="DX105" s="8"/>
      <c r="DY105" s="8"/>
      <c r="DZ105" s="8"/>
      <c r="EA105" s="8"/>
      <c r="EB105" s="8"/>
      <c r="EC105" s="7"/>
      <c r="ED105" s="7"/>
      <c r="EE105" s="7"/>
      <c r="EF105" s="7"/>
      <c r="EG105" s="7"/>
      <c r="EH105" s="7"/>
      <c r="EI105" s="7"/>
      <c r="EJ105" s="7"/>
      <c r="EK105" s="7"/>
      <c r="EL105" s="7"/>
      <c r="EM105" s="7"/>
      <c r="EN105" s="7"/>
      <c r="EO105" s="7"/>
      <c r="EP105" s="7"/>
      <c r="EQ105" s="7"/>
      <c r="ER105" s="7"/>
      <c r="ES105" s="7"/>
      <c r="ET105" s="7"/>
      <c r="EU105" s="7"/>
      <c r="EV105" s="7"/>
      <c r="EW105" s="7"/>
      <c r="EX105" s="7"/>
      <c r="EY105" s="7"/>
      <c r="EZ105" s="7"/>
      <c r="FA105" s="7"/>
      <c r="FB105" s="7"/>
      <c r="FC105" s="7"/>
      <c r="FD105" s="7"/>
      <c r="FE105" s="7"/>
      <c r="FF105" s="7"/>
      <c r="FG105" s="7"/>
      <c r="FH105" s="7"/>
      <c r="FI105" s="7"/>
      <c r="FJ105" s="7"/>
      <c r="FK105" s="7"/>
      <c r="FL105" s="7"/>
      <c r="FM105" s="7"/>
      <c r="FN105" s="7"/>
      <c r="FO105" s="7"/>
      <c r="FP105" s="7"/>
      <c r="FQ105" s="7"/>
      <c r="FR105" s="7"/>
      <c r="FS105" s="7"/>
      <c r="FT105" s="7"/>
      <c r="FU105" s="7"/>
      <c r="FV105" s="7"/>
      <c r="FW105" s="8"/>
      <c r="FX105" s="8"/>
      <c r="FY105" s="8"/>
      <c r="FZ105" s="8"/>
      <c r="GA105" s="8"/>
      <c r="GB105" s="8"/>
      <c r="GC105" s="8"/>
      <c r="GD105" s="8"/>
      <c r="GE105" s="8"/>
      <c r="GF105" s="8"/>
      <c r="GG105" s="8"/>
      <c r="GH105" s="8"/>
      <c r="GI105" s="8"/>
      <c r="GJ105" s="8"/>
      <c r="GK105" s="8"/>
      <c r="GL105" s="8"/>
    </row>
    <row r="106" spans="1:194" s="9" customFormat="1" ht="12.4" customHeight="1" x14ac:dyDescent="0.25">
      <c r="A106" s="63">
        <v>134</v>
      </c>
      <c r="B106" s="63" t="s">
        <v>344</v>
      </c>
      <c r="C106" s="63" t="s">
        <v>345</v>
      </c>
      <c r="D106" s="63" t="s">
        <v>686</v>
      </c>
      <c r="E106" s="64" t="s">
        <v>444</v>
      </c>
      <c r="F106" s="65" t="s">
        <v>203</v>
      </c>
      <c r="G106" s="65" t="s">
        <v>445</v>
      </c>
      <c r="H106" s="65" t="s">
        <v>446</v>
      </c>
      <c r="I106" s="67">
        <v>43958</v>
      </c>
      <c r="J106" s="65" t="s">
        <v>447</v>
      </c>
      <c r="K106" s="90" t="s">
        <v>106</v>
      </c>
      <c r="L106" s="90" t="s">
        <v>448</v>
      </c>
      <c r="M106" s="161"/>
      <c r="N106" s="101"/>
      <c r="O106" s="99">
        <v>1</v>
      </c>
      <c r="P106" s="141">
        <v>1</v>
      </c>
      <c r="Q106" s="142"/>
      <c r="R106" s="99"/>
      <c r="S106" s="99"/>
      <c r="T106" s="99"/>
      <c r="U106" s="99">
        <v>1</v>
      </c>
      <c r="V106" s="99">
        <v>1</v>
      </c>
      <c r="W106" s="99">
        <v>1</v>
      </c>
      <c r="X106" s="142">
        <v>1</v>
      </c>
      <c r="Y106" s="142"/>
      <c r="Z106" s="111"/>
      <c r="AA106" s="100"/>
      <c r="AB106" s="91">
        <v>1</v>
      </c>
      <c r="AC106" s="101"/>
      <c r="AD106" s="102"/>
      <c r="AE106" s="99">
        <v>1</v>
      </c>
      <c r="AF106" s="99"/>
      <c r="AG106" s="99"/>
      <c r="AH106" s="103"/>
      <c r="AI106" s="102">
        <v>1</v>
      </c>
      <c r="AJ106" s="99"/>
      <c r="AK106" s="99"/>
      <c r="AL106" s="99"/>
      <c r="AM106" s="99">
        <v>1</v>
      </c>
      <c r="AN106" s="99"/>
      <c r="AO106" s="99">
        <v>1</v>
      </c>
      <c r="AP106" s="107">
        <v>1</v>
      </c>
      <c r="AQ106" s="79">
        <f t="shared" si="5"/>
        <v>12</v>
      </c>
      <c r="AR106" s="80">
        <f t="shared" si="4"/>
        <v>0.4</v>
      </c>
      <c r="AS106" s="79"/>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8"/>
      <c r="CO106" s="8"/>
      <c r="CP106" s="8"/>
      <c r="CQ106" s="8"/>
      <c r="CR106" s="8"/>
      <c r="CS106" s="8"/>
      <c r="CT106" s="8"/>
      <c r="CU106" s="8"/>
      <c r="CV106" s="8"/>
      <c r="CW106" s="8"/>
      <c r="CX106" s="8"/>
      <c r="CY106" s="8"/>
      <c r="CZ106" s="8"/>
      <c r="DA106" s="8"/>
      <c r="DB106" s="8"/>
      <c r="DC106" s="8"/>
      <c r="DD106" s="8"/>
      <c r="DE106" s="8"/>
      <c r="DF106" s="8"/>
      <c r="DG106" s="8"/>
      <c r="DH106" s="8"/>
      <c r="DI106" s="8"/>
      <c r="DJ106" s="8"/>
      <c r="DK106" s="8"/>
      <c r="DL106" s="8"/>
      <c r="DM106" s="8"/>
      <c r="DN106" s="8"/>
      <c r="DO106" s="8"/>
      <c r="DP106" s="8"/>
      <c r="DQ106" s="8"/>
      <c r="DR106" s="8"/>
      <c r="DS106" s="8"/>
      <c r="DT106" s="8"/>
      <c r="DU106" s="8"/>
      <c r="DV106" s="8"/>
      <c r="DW106" s="8"/>
      <c r="DX106" s="8"/>
      <c r="DY106" s="8"/>
      <c r="DZ106" s="8"/>
      <c r="EA106" s="8"/>
      <c r="EB106" s="8"/>
      <c r="EC106" s="7"/>
      <c r="ED106" s="7"/>
      <c r="EE106" s="7"/>
      <c r="EF106" s="7"/>
      <c r="EG106" s="7"/>
      <c r="EH106" s="7"/>
      <c r="EI106" s="7"/>
      <c r="EJ106" s="7"/>
      <c r="EK106" s="7"/>
      <c r="EL106" s="7"/>
      <c r="EM106" s="7"/>
      <c r="EN106" s="7"/>
      <c r="EO106" s="7"/>
      <c r="EP106" s="7"/>
      <c r="EQ106" s="7"/>
      <c r="ER106" s="7"/>
      <c r="ES106" s="7"/>
      <c r="ET106" s="7"/>
      <c r="EU106" s="7"/>
      <c r="EV106" s="7"/>
      <c r="EW106" s="7"/>
      <c r="EX106" s="7"/>
      <c r="EY106" s="7"/>
      <c r="EZ106" s="7"/>
      <c r="FA106" s="7"/>
      <c r="FB106" s="7"/>
      <c r="FC106" s="7"/>
      <c r="FD106" s="7"/>
      <c r="FE106" s="7"/>
      <c r="FF106" s="7"/>
      <c r="FG106" s="7"/>
      <c r="FH106" s="7"/>
      <c r="FI106" s="7"/>
      <c r="FJ106" s="7"/>
      <c r="FK106" s="7"/>
      <c r="FL106" s="7"/>
      <c r="FM106" s="7"/>
      <c r="FN106" s="7"/>
      <c r="FO106" s="7"/>
      <c r="FP106" s="7"/>
      <c r="FQ106" s="7"/>
      <c r="FR106" s="7"/>
      <c r="FS106" s="7"/>
      <c r="FT106" s="7"/>
      <c r="FU106" s="7"/>
      <c r="FV106" s="7"/>
      <c r="FW106" s="8"/>
      <c r="FX106" s="8"/>
      <c r="FY106" s="8"/>
      <c r="FZ106" s="8"/>
      <c r="GA106" s="8"/>
      <c r="GB106" s="8"/>
      <c r="GC106" s="8"/>
      <c r="GD106" s="8"/>
      <c r="GE106" s="8"/>
      <c r="GF106" s="8"/>
      <c r="GG106" s="8"/>
      <c r="GH106" s="8"/>
      <c r="GI106" s="8"/>
      <c r="GJ106" s="8"/>
      <c r="GK106" s="8"/>
      <c r="GL106" s="8"/>
    </row>
    <row r="107" spans="1:194" s="13" customFormat="1" ht="12.4" customHeight="1" x14ac:dyDescent="0.25">
      <c r="A107" s="63">
        <v>138</v>
      </c>
      <c r="B107" s="63" t="s">
        <v>344</v>
      </c>
      <c r="C107" s="63" t="s">
        <v>345</v>
      </c>
      <c r="D107" s="63" t="s">
        <v>688</v>
      </c>
      <c r="E107" s="64" t="s">
        <v>449</v>
      </c>
      <c r="F107" s="65" t="s">
        <v>450</v>
      </c>
      <c r="G107" s="64" t="s">
        <v>451</v>
      </c>
      <c r="H107" s="66" t="s">
        <v>452</v>
      </c>
      <c r="I107" s="115">
        <v>43971</v>
      </c>
      <c r="J107" s="65" t="s">
        <v>453</v>
      </c>
      <c r="K107" s="87" t="s">
        <v>454</v>
      </c>
      <c r="L107" s="87" t="s">
        <v>455</v>
      </c>
      <c r="M107" s="161"/>
      <c r="N107" s="101"/>
      <c r="O107" s="99">
        <v>1</v>
      </c>
      <c r="P107" s="141">
        <v>1</v>
      </c>
      <c r="Q107" s="142"/>
      <c r="R107" s="99">
        <v>1</v>
      </c>
      <c r="S107" s="99"/>
      <c r="T107" s="99"/>
      <c r="U107" s="99">
        <v>1</v>
      </c>
      <c r="V107" s="99">
        <v>1</v>
      </c>
      <c r="W107" s="99">
        <v>1</v>
      </c>
      <c r="X107" s="142">
        <v>1</v>
      </c>
      <c r="Y107" s="142"/>
      <c r="Z107" s="111"/>
      <c r="AA107" s="100"/>
      <c r="AB107" s="74">
        <v>1</v>
      </c>
      <c r="AC107" s="101"/>
      <c r="AD107" s="102"/>
      <c r="AE107" s="99">
        <v>1</v>
      </c>
      <c r="AF107" s="99"/>
      <c r="AG107" s="99"/>
      <c r="AH107" s="103"/>
      <c r="AI107" s="102">
        <v>1</v>
      </c>
      <c r="AJ107" s="99">
        <v>1</v>
      </c>
      <c r="AK107" s="99"/>
      <c r="AL107" s="99"/>
      <c r="AM107" s="99">
        <v>1</v>
      </c>
      <c r="AN107" s="99"/>
      <c r="AO107" s="99">
        <v>1</v>
      </c>
      <c r="AP107" s="107">
        <v>1</v>
      </c>
      <c r="AQ107" s="79">
        <f t="shared" si="5"/>
        <v>14</v>
      </c>
      <c r="AR107" s="80">
        <f t="shared" si="4"/>
        <v>0.46666666666666667</v>
      </c>
      <c r="AS107" s="79"/>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10"/>
      <c r="CO107" s="10"/>
      <c r="CP107" s="10"/>
      <c r="CQ107" s="10"/>
      <c r="CR107" s="10"/>
      <c r="CS107" s="10"/>
      <c r="CT107" s="10"/>
      <c r="CU107" s="10"/>
      <c r="CV107" s="10"/>
      <c r="CW107" s="10"/>
      <c r="CX107" s="10"/>
      <c r="CY107" s="10"/>
      <c r="CZ107" s="10"/>
      <c r="DA107" s="10"/>
      <c r="DB107" s="10"/>
      <c r="DC107" s="10"/>
      <c r="DD107" s="10"/>
      <c r="DE107" s="10"/>
      <c r="DF107" s="10"/>
      <c r="DG107" s="10"/>
      <c r="DH107" s="10"/>
      <c r="DI107" s="10"/>
      <c r="DJ107" s="10"/>
      <c r="DK107" s="10"/>
      <c r="DL107" s="10"/>
      <c r="DM107" s="10"/>
      <c r="DN107" s="10"/>
      <c r="DO107" s="10"/>
      <c r="DP107" s="10"/>
      <c r="DQ107" s="10"/>
      <c r="DR107" s="10"/>
      <c r="DS107" s="10"/>
      <c r="DT107" s="10"/>
      <c r="DU107" s="10"/>
      <c r="DV107" s="10"/>
      <c r="DW107" s="10"/>
      <c r="DX107" s="10"/>
      <c r="DY107" s="10"/>
      <c r="DZ107" s="10"/>
      <c r="EA107" s="8"/>
      <c r="EB107" s="8"/>
      <c r="EC107" s="7"/>
      <c r="ED107" s="7"/>
      <c r="EE107" s="7"/>
      <c r="EF107" s="7"/>
      <c r="EG107" s="7"/>
      <c r="EH107" s="7"/>
      <c r="EI107" s="7"/>
      <c r="EJ107" s="7"/>
      <c r="EK107" s="7"/>
      <c r="EL107" s="7"/>
      <c r="EM107" s="7"/>
      <c r="EN107" s="7"/>
      <c r="EO107" s="7"/>
      <c r="EP107" s="7"/>
      <c r="EQ107" s="7"/>
      <c r="ER107" s="7"/>
      <c r="ES107" s="7"/>
      <c r="ET107" s="7"/>
      <c r="EU107" s="7"/>
      <c r="EV107" s="7"/>
      <c r="EW107" s="7"/>
      <c r="EX107" s="7"/>
      <c r="EY107" s="7"/>
      <c r="EZ107" s="7"/>
      <c r="FA107" s="7"/>
      <c r="FB107" s="7"/>
      <c r="FC107" s="7"/>
      <c r="FD107" s="7"/>
      <c r="FE107" s="7"/>
      <c r="FF107" s="7"/>
      <c r="FG107" s="7"/>
      <c r="FH107" s="7"/>
      <c r="FI107" s="7"/>
      <c r="FJ107" s="7"/>
      <c r="FK107" s="7"/>
      <c r="FL107" s="7"/>
      <c r="FM107" s="7"/>
      <c r="FN107" s="7"/>
      <c r="FO107" s="7"/>
      <c r="FP107" s="7"/>
      <c r="FQ107" s="7"/>
      <c r="FR107" s="7"/>
      <c r="FS107" s="7"/>
      <c r="FT107" s="7"/>
      <c r="FU107" s="7"/>
      <c r="FV107" s="7"/>
      <c r="FW107" s="10"/>
      <c r="FX107" s="10"/>
      <c r="FY107" s="10"/>
      <c r="FZ107" s="10"/>
      <c r="GA107" s="10"/>
      <c r="GB107" s="10"/>
      <c r="GC107" s="10"/>
      <c r="GD107" s="10"/>
      <c r="GE107" s="10"/>
      <c r="GF107" s="10"/>
      <c r="GG107" s="10"/>
      <c r="GH107" s="10"/>
      <c r="GI107" s="10"/>
      <c r="GJ107" s="10"/>
      <c r="GK107" s="10"/>
      <c r="GL107" s="10"/>
    </row>
    <row r="108" spans="1:194" s="14" customFormat="1" ht="12.4" customHeight="1" x14ac:dyDescent="0.25">
      <c r="A108" s="81">
        <v>139</v>
      </c>
      <c r="B108" s="81" t="s">
        <v>344</v>
      </c>
      <c r="C108" s="81" t="s">
        <v>345</v>
      </c>
      <c r="D108" s="63" t="s">
        <v>686</v>
      </c>
      <c r="E108" s="82" t="s">
        <v>360</v>
      </c>
      <c r="F108" s="83" t="s">
        <v>361</v>
      </c>
      <c r="G108" s="82" t="s">
        <v>456</v>
      </c>
      <c r="H108" s="118" t="s">
        <v>457</v>
      </c>
      <c r="I108" s="84">
        <v>43963</v>
      </c>
      <c r="J108" s="82" t="s">
        <v>458</v>
      </c>
      <c r="K108" s="87" t="s">
        <v>88</v>
      </c>
      <c r="L108" s="87" t="s">
        <v>459</v>
      </c>
      <c r="M108" s="104"/>
      <c r="N108" s="99"/>
      <c r="O108" s="99">
        <v>1</v>
      </c>
      <c r="P108" s="99"/>
      <c r="Q108" s="99"/>
      <c r="R108" s="99"/>
      <c r="S108" s="99"/>
      <c r="T108" s="99"/>
      <c r="U108" s="96"/>
      <c r="V108" s="99"/>
      <c r="W108" s="99"/>
      <c r="X108" s="99">
        <v>1</v>
      </c>
      <c r="Y108" s="99"/>
      <c r="Z108" s="99"/>
      <c r="AA108" s="100"/>
      <c r="AB108" s="74"/>
      <c r="AC108" s="101"/>
      <c r="AD108" s="102"/>
      <c r="AE108" s="99"/>
      <c r="AF108" s="99"/>
      <c r="AG108" s="99"/>
      <c r="AH108" s="103"/>
      <c r="AI108" s="102">
        <v>1</v>
      </c>
      <c r="AJ108" s="99"/>
      <c r="AK108" s="99"/>
      <c r="AL108" s="99"/>
      <c r="AM108" s="99"/>
      <c r="AN108" s="99"/>
      <c r="AO108" s="99"/>
      <c r="AP108" s="107"/>
      <c r="AQ108" s="79">
        <f t="shared" si="5"/>
        <v>3</v>
      </c>
      <c r="AR108" s="80">
        <f t="shared" si="4"/>
        <v>0.1</v>
      </c>
      <c r="AS108" s="79"/>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10"/>
      <c r="CO108" s="10"/>
      <c r="CP108" s="10"/>
      <c r="CQ108" s="10"/>
      <c r="CR108" s="10"/>
      <c r="CS108" s="10"/>
      <c r="CT108" s="10"/>
      <c r="CU108" s="10"/>
      <c r="CV108" s="10"/>
      <c r="CW108" s="10"/>
      <c r="CX108" s="10"/>
      <c r="CY108" s="10"/>
      <c r="CZ108" s="10"/>
      <c r="DA108" s="10"/>
      <c r="DB108" s="10"/>
      <c r="DC108" s="10"/>
      <c r="DD108" s="10"/>
      <c r="DE108" s="10"/>
      <c r="DF108" s="10"/>
      <c r="DG108" s="10"/>
      <c r="DH108" s="10"/>
      <c r="DI108" s="10"/>
      <c r="DJ108" s="10"/>
      <c r="DK108" s="10"/>
      <c r="DL108" s="10"/>
      <c r="DM108" s="10"/>
      <c r="DN108" s="10"/>
      <c r="DO108" s="10"/>
      <c r="DP108" s="10"/>
      <c r="DQ108" s="10"/>
      <c r="DR108" s="10"/>
      <c r="DS108" s="10"/>
      <c r="DT108" s="10"/>
      <c r="DU108" s="10"/>
      <c r="DV108" s="10"/>
      <c r="DW108" s="10"/>
      <c r="DX108" s="10"/>
      <c r="DY108" s="10"/>
      <c r="DZ108" s="10"/>
      <c r="EA108" s="8"/>
      <c r="EB108" s="8"/>
      <c r="EC108" s="7"/>
      <c r="ED108" s="7"/>
      <c r="EE108" s="7"/>
      <c r="EF108" s="7"/>
      <c r="EG108" s="7"/>
      <c r="EH108" s="7"/>
      <c r="EI108" s="7"/>
      <c r="EJ108" s="7"/>
      <c r="EK108" s="7"/>
      <c r="EL108" s="7"/>
      <c r="EM108" s="7"/>
      <c r="EN108" s="7"/>
      <c r="EO108" s="7"/>
      <c r="EP108" s="7"/>
      <c r="EQ108" s="7"/>
      <c r="ER108" s="7"/>
      <c r="ES108" s="7"/>
      <c r="ET108" s="7"/>
      <c r="EU108" s="7"/>
      <c r="EV108" s="7"/>
      <c r="EW108" s="7"/>
      <c r="EX108" s="7"/>
      <c r="EY108" s="7"/>
      <c r="EZ108" s="7"/>
      <c r="FA108" s="7"/>
      <c r="FB108" s="7"/>
      <c r="FC108" s="7"/>
      <c r="FD108" s="7"/>
      <c r="FE108" s="7"/>
      <c r="FF108" s="7"/>
      <c r="FG108" s="7"/>
      <c r="FH108" s="7"/>
      <c r="FI108" s="7"/>
      <c r="FJ108" s="7"/>
      <c r="FK108" s="7"/>
      <c r="FL108" s="7"/>
      <c r="FM108" s="7"/>
      <c r="FN108" s="7"/>
      <c r="FO108" s="7"/>
      <c r="FP108" s="7"/>
      <c r="FQ108" s="7"/>
      <c r="FR108" s="7"/>
      <c r="FS108" s="7"/>
      <c r="FT108" s="7"/>
      <c r="FU108" s="7"/>
      <c r="FV108" s="7"/>
      <c r="FW108" s="10"/>
      <c r="FX108" s="10"/>
      <c r="FY108" s="10"/>
      <c r="FZ108" s="10"/>
      <c r="GA108" s="10"/>
      <c r="GB108" s="10"/>
      <c r="GC108" s="10"/>
      <c r="GD108" s="10"/>
      <c r="GE108" s="10"/>
      <c r="GF108" s="10"/>
      <c r="GG108" s="10"/>
      <c r="GH108" s="10"/>
      <c r="GI108" s="10"/>
      <c r="GJ108" s="10"/>
      <c r="GK108" s="10"/>
      <c r="GL108" s="10"/>
    </row>
    <row r="109" spans="1:194" s="9" customFormat="1" ht="12.4" customHeight="1" x14ac:dyDescent="0.25">
      <c r="A109" s="63">
        <v>140</v>
      </c>
      <c r="B109" s="63" t="s">
        <v>344</v>
      </c>
      <c r="C109" s="63" t="s">
        <v>345</v>
      </c>
      <c r="D109" s="63" t="s">
        <v>686</v>
      </c>
      <c r="E109" s="64" t="s">
        <v>460</v>
      </c>
      <c r="F109" s="65" t="s">
        <v>203</v>
      </c>
      <c r="G109" s="65" t="s">
        <v>461</v>
      </c>
      <c r="H109" s="66" t="s">
        <v>462</v>
      </c>
      <c r="I109" s="115" t="s">
        <v>463</v>
      </c>
      <c r="J109" s="65" t="s">
        <v>464</v>
      </c>
      <c r="K109" s="86" t="s">
        <v>58</v>
      </c>
      <c r="L109" s="86" t="s">
        <v>85</v>
      </c>
      <c r="M109" s="155">
        <v>1</v>
      </c>
      <c r="N109" s="99"/>
      <c r="O109" s="141"/>
      <c r="P109" s="142"/>
      <c r="Q109" s="99"/>
      <c r="R109" s="99"/>
      <c r="S109" s="99"/>
      <c r="T109" s="99"/>
      <c r="U109" s="99"/>
      <c r="V109" s="99"/>
      <c r="W109" s="143"/>
      <c r="X109" s="142"/>
      <c r="Y109" s="144"/>
      <c r="Z109" s="99"/>
      <c r="AA109" s="100"/>
      <c r="AB109" s="74"/>
      <c r="AC109" s="101"/>
      <c r="AD109" s="102"/>
      <c r="AE109" s="99"/>
      <c r="AF109" s="99"/>
      <c r="AG109" s="99"/>
      <c r="AH109" s="103"/>
      <c r="AI109" s="102"/>
      <c r="AJ109" s="102"/>
      <c r="AK109" s="99"/>
      <c r="AL109" s="99">
        <v>1</v>
      </c>
      <c r="AM109" s="99"/>
      <c r="AN109" s="99"/>
      <c r="AO109" s="99"/>
      <c r="AP109" s="107"/>
      <c r="AQ109" s="79">
        <f t="shared" si="5"/>
        <v>2</v>
      </c>
      <c r="AR109" s="80">
        <f t="shared" si="4"/>
        <v>6.6666666666666666E-2</v>
      </c>
      <c r="AS109" s="79"/>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8"/>
      <c r="CO109" s="8"/>
      <c r="CP109" s="8"/>
      <c r="CQ109" s="8"/>
      <c r="CR109" s="8"/>
      <c r="CS109" s="8"/>
      <c r="CT109" s="8"/>
      <c r="CU109" s="8"/>
      <c r="CV109" s="8"/>
      <c r="CW109" s="8"/>
      <c r="CX109" s="8"/>
      <c r="CY109" s="8"/>
      <c r="CZ109" s="8"/>
      <c r="DA109" s="8"/>
      <c r="DB109" s="8"/>
      <c r="DC109" s="8"/>
      <c r="DD109" s="8"/>
      <c r="DE109" s="8"/>
      <c r="DF109" s="8"/>
      <c r="DG109" s="8"/>
      <c r="DH109" s="8"/>
      <c r="DI109" s="8"/>
      <c r="DJ109" s="8"/>
      <c r="DK109" s="8"/>
      <c r="DL109" s="8"/>
      <c r="DM109" s="8"/>
      <c r="DN109" s="8"/>
      <c r="DO109" s="8"/>
      <c r="DP109" s="8"/>
      <c r="DQ109" s="8"/>
      <c r="DR109" s="8"/>
      <c r="DS109" s="8"/>
      <c r="DT109" s="8"/>
      <c r="DU109" s="8"/>
      <c r="DV109" s="8"/>
      <c r="DW109" s="8"/>
      <c r="DX109" s="8"/>
      <c r="DY109" s="8"/>
      <c r="DZ109" s="8"/>
      <c r="EA109" s="8"/>
      <c r="EB109" s="8"/>
      <c r="EC109" s="7"/>
      <c r="ED109" s="7"/>
      <c r="EE109" s="7"/>
      <c r="EF109" s="7"/>
      <c r="EG109" s="7"/>
      <c r="EH109" s="7"/>
      <c r="EI109" s="7"/>
      <c r="EJ109" s="7"/>
      <c r="EK109" s="7"/>
      <c r="EL109" s="7"/>
      <c r="EM109" s="7"/>
      <c r="EN109" s="7"/>
      <c r="EO109" s="7"/>
      <c r="EP109" s="7"/>
      <c r="EQ109" s="7"/>
      <c r="ER109" s="7"/>
      <c r="ES109" s="7"/>
      <c r="ET109" s="7"/>
      <c r="EU109" s="7"/>
      <c r="EV109" s="7"/>
      <c r="EW109" s="7"/>
      <c r="EX109" s="7"/>
      <c r="EY109" s="7"/>
      <c r="EZ109" s="7"/>
      <c r="FA109" s="7"/>
      <c r="FB109" s="7"/>
      <c r="FC109" s="7"/>
      <c r="FD109" s="7"/>
      <c r="FE109" s="7"/>
      <c r="FF109" s="7"/>
      <c r="FG109" s="7"/>
      <c r="FH109" s="7"/>
      <c r="FI109" s="7"/>
      <c r="FJ109" s="7"/>
      <c r="FK109" s="7"/>
      <c r="FL109" s="7"/>
      <c r="FM109" s="7"/>
      <c r="FN109" s="7"/>
      <c r="FO109" s="7"/>
      <c r="FP109" s="7"/>
      <c r="FQ109" s="7"/>
      <c r="FR109" s="7"/>
      <c r="FS109" s="7"/>
      <c r="FT109" s="7"/>
      <c r="FU109" s="7"/>
      <c r="FV109" s="7"/>
      <c r="FW109" s="8"/>
      <c r="FX109" s="8"/>
      <c r="FY109" s="8"/>
      <c r="FZ109" s="8"/>
      <c r="GA109" s="8"/>
      <c r="GB109" s="8"/>
      <c r="GC109" s="8"/>
      <c r="GD109" s="8"/>
      <c r="GE109" s="8"/>
      <c r="GF109" s="8"/>
      <c r="GG109" s="8"/>
      <c r="GH109" s="8"/>
      <c r="GI109" s="8"/>
      <c r="GJ109" s="8"/>
      <c r="GK109" s="8"/>
      <c r="GL109" s="8"/>
    </row>
    <row r="110" spans="1:194" s="13" customFormat="1" ht="12.4" customHeight="1" x14ac:dyDescent="0.25">
      <c r="A110" s="63">
        <v>141</v>
      </c>
      <c r="B110" s="63" t="s">
        <v>344</v>
      </c>
      <c r="C110" s="63" t="s">
        <v>345</v>
      </c>
      <c r="D110" s="63" t="s">
        <v>686</v>
      </c>
      <c r="E110" s="64" t="s">
        <v>465</v>
      </c>
      <c r="F110" s="65" t="s">
        <v>203</v>
      </c>
      <c r="G110" s="65" t="s">
        <v>461</v>
      </c>
      <c r="H110" s="66" t="s">
        <v>466</v>
      </c>
      <c r="I110" s="115">
        <v>43955</v>
      </c>
      <c r="J110" s="65" t="s">
        <v>467</v>
      </c>
      <c r="K110" s="87" t="s">
        <v>88</v>
      </c>
      <c r="L110" s="87" t="s">
        <v>468</v>
      </c>
      <c r="M110" s="155"/>
      <c r="N110" s="99"/>
      <c r="O110" s="141"/>
      <c r="P110" s="142"/>
      <c r="Q110" s="99"/>
      <c r="R110" s="99"/>
      <c r="S110" s="99"/>
      <c r="T110" s="99"/>
      <c r="U110" s="99"/>
      <c r="V110" s="99"/>
      <c r="W110" s="142"/>
      <c r="X110" s="142"/>
      <c r="Y110" s="111"/>
      <c r="Z110" s="99"/>
      <c r="AA110" s="100"/>
      <c r="AB110" s="74"/>
      <c r="AC110" s="101"/>
      <c r="AD110" s="102"/>
      <c r="AE110" s="99"/>
      <c r="AF110" s="99"/>
      <c r="AG110" s="99"/>
      <c r="AH110" s="103"/>
      <c r="AI110" s="102">
        <v>1</v>
      </c>
      <c r="AJ110" s="99"/>
      <c r="AK110" s="99"/>
      <c r="AL110" s="99"/>
      <c r="AM110" s="99"/>
      <c r="AN110" s="99"/>
      <c r="AO110" s="99"/>
      <c r="AP110" s="107">
        <v>1</v>
      </c>
      <c r="AQ110" s="79">
        <f t="shared" si="5"/>
        <v>2</v>
      </c>
      <c r="AR110" s="80">
        <f t="shared" si="4"/>
        <v>6.6666666666666666E-2</v>
      </c>
      <c r="AS110" s="79"/>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10"/>
      <c r="CO110" s="10"/>
      <c r="CP110" s="10"/>
      <c r="CQ110" s="10"/>
      <c r="CR110" s="10"/>
      <c r="CS110" s="10"/>
      <c r="CT110" s="10"/>
      <c r="CU110" s="10"/>
      <c r="CV110" s="10"/>
      <c r="CW110" s="10"/>
      <c r="CX110" s="10"/>
      <c r="CY110" s="10"/>
      <c r="CZ110" s="10"/>
      <c r="DA110" s="10"/>
      <c r="DB110" s="10"/>
      <c r="DC110" s="10"/>
      <c r="DD110" s="10"/>
      <c r="DE110" s="10"/>
      <c r="DF110" s="10"/>
      <c r="DG110" s="10"/>
      <c r="DH110" s="10"/>
      <c r="DI110" s="10"/>
      <c r="DJ110" s="10"/>
      <c r="DK110" s="10"/>
      <c r="DL110" s="10"/>
      <c r="DM110" s="10"/>
      <c r="DN110" s="10"/>
      <c r="DO110" s="10"/>
      <c r="DP110" s="10"/>
      <c r="DQ110" s="10"/>
      <c r="DR110" s="10"/>
      <c r="DS110" s="10"/>
      <c r="DT110" s="10"/>
      <c r="DU110" s="10"/>
      <c r="DV110" s="10"/>
      <c r="DW110" s="10"/>
      <c r="DX110" s="10"/>
      <c r="DY110" s="10"/>
      <c r="DZ110" s="10"/>
      <c r="EA110" s="8"/>
      <c r="EB110" s="8"/>
      <c r="EC110" s="7"/>
      <c r="ED110" s="7"/>
      <c r="EE110" s="7"/>
      <c r="EF110" s="7"/>
      <c r="EG110" s="7"/>
      <c r="EH110" s="7"/>
      <c r="EI110" s="7"/>
      <c r="EJ110" s="7"/>
      <c r="EK110" s="7"/>
      <c r="EL110" s="7"/>
      <c r="EM110" s="7"/>
      <c r="EN110" s="7"/>
      <c r="EO110" s="7"/>
      <c r="EP110" s="7"/>
      <c r="EQ110" s="7"/>
      <c r="ER110" s="7"/>
      <c r="ES110" s="7"/>
      <c r="ET110" s="7"/>
      <c r="EU110" s="7"/>
      <c r="EV110" s="7"/>
      <c r="EW110" s="7"/>
      <c r="EX110" s="7"/>
      <c r="EY110" s="7"/>
      <c r="EZ110" s="7"/>
      <c r="FA110" s="7"/>
      <c r="FB110" s="7"/>
      <c r="FC110" s="7"/>
      <c r="FD110" s="7"/>
      <c r="FE110" s="7"/>
      <c r="FF110" s="7"/>
      <c r="FG110" s="7"/>
      <c r="FH110" s="7"/>
      <c r="FI110" s="7"/>
      <c r="FJ110" s="7"/>
      <c r="FK110" s="7"/>
      <c r="FL110" s="7"/>
      <c r="FM110" s="7"/>
      <c r="FN110" s="7"/>
      <c r="FO110" s="7"/>
      <c r="FP110" s="7"/>
      <c r="FQ110" s="7"/>
      <c r="FR110" s="7"/>
      <c r="FS110" s="7"/>
      <c r="FT110" s="7"/>
      <c r="FU110" s="7"/>
      <c r="FV110" s="7"/>
      <c r="FW110" s="10"/>
      <c r="FX110" s="10"/>
      <c r="FY110" s="10"/>
      <c r="FZ110" s="10"/>
      <c r="GA110" s="10"/>
      <c r="GB110" s="10"/>
      <c r="GC110" s="10"/>
      <c r="GD110" s="10"/>
      <c r="GE110" s="10"/>
      <c r="GF110" s="10"/>
      <c r="GG110" s="10"/>
      <c r="GH110" s="10"/>
      <c r="GI110" s="10"/>
      <c r="GJ110" s="10"/>
      <c r="GK110" s="10"/>
      <c r="GL110" s="10"/>
    </row>
    <row r="111" spans="1:194" s="13" customFormat="1" ht="12.4" customHeight="1" x14ac:dyDescent="0.25">
      <c r="A111" s="63">
        <v>142</v>
      </c>
      <c r="B111" s="63" t="s">
        <v>344</v>
      </c>
      <c r="C111" s="63" t="s">
        <v>345</v>
      </c>
      <c r="D111" s="63" t="s">
        <v>686</v>
      </c>
      <c r="E111" s="64" t="s">
        <v>469</v>
      </c>
      <c r="F111" s="65" t="s">
        <v>203</v>
      </c>
      <c r="G111" s="65" t="s">
        <v>461</v>
      </c>
      <c r="H111" s="66" t="s">
        <v>470</v>
      </c>
      <c r="I111" s="67">
        <v>43927</v>
      </c>
      <c r="J111" s="65" t="s">
        <v>471</v>
      </c>
      <c r="K111" s="87" t="s">
        <v>88</v>
      </c>
      <c r="L111" s="87" t="s">
        <v>201</v>
      </c>
      <c r="M111" s="104"/>
      <c r="N111" s="99"/>
      <c r="O111" s="111">
        <v>1</v>
      </c>
      <c r="P111" s="99"/>
      <c r="Q111" s="99"/>
      <c r="R111" s="99"/>
      <c r="S111" s="99"/>
      <c r="T111" s="99"/>
      <c r="U111" s="99"/>
      <c r="V111" s="99"/>
      <c r="W111" s="99"/>
      <c r="X111" s="99">
        <v>1</v>
      </c>
      <c r="Y111" s="99"/>
      <c r="Z111" s="99"/>
      <c r="AA111" s="100"/>
      <c r="AB111" s="74"/>
      <c r="AC111" s="101"/>
      <c r="AD111" s="102"/>
      <c r="AE111" s="99"/>
      <c r="AF111" s="99"/>
      <c r="AG111" s="99"/>
      <c r="AH111" s="103"/>
      <c r="AI111" s="102"/>
      <c r="AJ111" s="99"/>
      <c r="AK111" s="99"/>
      <c r="AL111" s="99"/>
      <c r="AM111" s="99"/>
      <c r="AN111" s="106"/>
      <c r="AO111" s="99"/>
      <c r="AP111" s="107">
        <v>1</v>
      </c>
      <c r="AQ111" s="79">
        <f t="shared" si="5"/>
        <v>3</v>
      </c>
      <c r="AR111" s="80">
        <f t="shared" si="4"/>
        <v>0.1</v>
      </c>
      <c r="AS111" s="79"/>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10"/>
      <c r="CO111" s="10"/>
      <c r="CP111" s="10"/>
      <c r="CQ111" s="10"/>
      <c r="CR111" s="10"/>
      <c r="CS111" s="10"/>
      <c r="CT111" s="10"/>
      <c r="CU111" s="10"/>
      <c r="CV111" s="10"/>
      <c r="CW111" s="10"/>
      <c r="CX111" s="10"/>
      <c r="CY111" s="10"/>
      <c r="CZ111" s="10"/>
      <c r="DA111" s="10"/>
      <c r="DB111" s="10"/>
      <c r="DC111" s="10"/>
      <c r="DD111" s="10"/>
      <c r="DE111" s="10"/>
      <c r="DF111" s="10"/>
      <c r="DG111" s="10"/>
      <c r="DH111" s="10"/>
      <c r="DI111" s="10"/>
      <c r="DJ111" s="10"/>
      <c r="DK111" s="10"/>
      <c r="DL111" s="10"/>
      <c r="DM111" s="10"/>
      <c r="DN111" s="10"/>
      <c r="DO111" s="10"/>
      <c r="DP111" s="10"/>
      <c r="DQ111" s="10"/>
      <c r="DR111" s="10"/>
      <c r="DS111" s="10"/>
      <c r="DT111" s="10"/>
      <c r="DU111" s="10"/>
      <c r="DV111" s="10"/>
      <c r="DW111" s="10"/>
      <c r="DX111" s="10"/>
      <c r="DY111" s="10"/>
      <c r="DZ111" s="10"/>
      <c r="EA111" s="8"/>
      <c r="EB111" s="8"/>
      <c r="EC111" s="7"/>
      <c r="ED111" s="7"/>
      <c r="EE111" s="7"/>
      <c r="EF111" s="7"/>
      <c r="EG111" s="7"/>
      <c r="EH111" s="7"/>
      <c r="EI111" s="7"/>
      <c r="EJ111" s="7"/>
      <c r="EK111" s="7"/>
      <c r="EL111" s="7"/>
      <c r="EM111" s="7"/>
      <c r="EN111" s="7"/>
      <c r="EO111" s="7"/>
      <c r="EP111" s="7"/>
      <c r="EQ111" s="7"/>
      <c r="ER111" s="7"/>
      <c r="ES111" s="7"/>
      <c r="ET111" s="7"/>
      <c r="EU111" s="7"/>
      <c r="EV111" s="7"/>
      <c r="EW111" s="7"/>
      <c r="EX111" s="7"/>
      <c r="EY111" s="7"/>
      <c r="EZ111" s="7"/>
      <c r="FA111" s="7"/>
      <c r="FB111" s="7"/>
      <c r="FC111" s="7"/>
      <c r="FD111" s="7"/>
      <c r="FE111" s="7"/>
      <c r="FF111" s="7"/>
      <c r="FG111" s="7"/>
      <c r="FH111" s="7"/>
      <c r="FI111" s="7"/>
      <c r="FJ111" s="7"/>
      <c r="FK111" s="7"/>
      <c r="FL111" s="7"/>
      <c r="FM111" s="7"/>
      <c r="FN111" s="7"/>
      <c r="FO111" s="7"/>
      <c r="FP111" s="7"/>
      <c r="FQ111" s="7"/>
      <c r="FR111" s="7"/>
      <c r="FS111" s="7"/>
      <c r="FT111" s="7"/>
      <c r="FU111" s="7"/>
      <c r="FV111" s="7"/>
      <c r="FW111" s="10"/>
      <c r="FX111" s="10"/>
      <c r="FY111" s="10"/>
      <c r="FZ111" s="10"/>
      <c r="GA111" s="10"/>
      <c r="GB111" s="10"/>
      <c r="GC111" s="10"/>
      <c r="GD111" s="10"/>
      <c r="GE111" s="10"/>
      <c r="GF111" s="10"/>
      <c r="GG111" s="10"/>
      <c r="GH111" s="10"/>
      <c r="GI111" s="10"/>
      <c r="GJ111" s="10"/>
      <c r="GK111" s="10"/>
      <c r="GL111" s="10"/>
    </row>
    <row r="112" spans="1:194" s="13" customFormat="1" ht="12.4" customHeight="1" x14ac:dyDescent="0.25">
      <c r="A112" s="63">
        <v>144</v>
      </c>
      <c r="B112" s="63" t="s">
        <v>43</v>
      </c>
      <c r="C112" s="63" t="s">
        <v>345</v>
      </c>
      <c r="D112" s="63" t="s">
        <v>686</v>
      </c>
      <c r="E112" s="64" t="s">
        <v>472</v>
      </c>
      <c r="F112" s="65" t="s">
        <v>50</v>
      </c>
      <c r="G112" s="148" t="s">
        <v>461</v>
      </c>
      <c r="H112" s="150" t="s">
        <v>473</v>
      </c>
      <c r="I112" s="67">
        <v>43954</v>
      </c>
      <c r="J112" s="65" t="s">
        <v>474</v>
      </c>
      <c r="K112" s="87" t="s">
        <v>88</v>
      </c>
      <c r="L112" s="87" t="s">
        <v>475</v>
      </c>
      <c r="M112" s="155"/>
      <c r="N112" s="99"/>
      <c r="O112" s="97">
        <v>1</v>
      </c>
      <c r="P112" s="142"/>
      <c r="Q112" s="99"/>
      <c r="R112" s="99"/>
      <c r="S112" s="99"/>
      <c r="T112" s="99"/>
      <c r="U112" s="99"/>
      <c r="V112" s="99"/>
      <c r="W112" s="142"/>
      <c r="X112" s="142">
        <v>1</v>
      </c>
      <c r="Y112" s="71">
        <v>1</v>
      </c>
      <c r="Z112" s="99"/>
      <c r="AA112" s="100"/>
      <c r="AB112" s="74"/>
      <c r="AC112" s="101"/>
      <c r="AD112" s="102"/>
      <c r="AE112" s="102"/>
      <c r="AF112" s="99"/>
      <c r="AG112" s="99"/>
      <c r="AH112" s="103"/>
      <c r="AI112" s="104">
        <v>1</v>
      </c>
      <c r="AJ112" s="102"/>
      <c r="AK112" s="99"/>
      <c r="AL112" s="99"/>
      <c r="AM112" s="99"/>
      <c r="AN112" s="99"/>
      <c r="AO112" s="99"/>
      <c r="AP112" s="107"/>
      <c r="AQ112" s="79">
        <f t="shared" si="5"/>
        <v>4</v>
      </c>
      <c r="AR112" s="80">
        <f t="shared" si="4"/>
        <v>0.13333333333333333</v>
      </c>
      <c r="AS112" s="79"/>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10"/>
      <c r="CO112" s="10"/>
      <c r="CP112" s="10"/>
      <c r="CQ112" s="10"/>
      <c r="CR112" s="10"/>
      <c r="CS112" s="10"/>
      <c r="CT112" s="10"/>
      <c r="CU112" s="10"/>
      <c r="CV112" s="10"/>
      <c r="CW112" s="10"/>
      <c r="CX112" s="10"/>
      <c r="CY112" s="10"/>
      <c r="CZ112" s="10"/>
      <c r="DA112" s="10"/>
      <c r="DB112" s="10"/>
      <c r="DC112" s="10"/>
      <c r="DD112" s="10"/>
      <c r="DE112" s="10"/>
      <c r="DF112" s="10"/>
      <c r="DG112" s="10"/>
      <c r="DH112" s="10"/>
      <c r="DI112" s="10"/>
      <c r="DJ112" s="10"/>
      <c r="DK112" s="10"/>
      <c r="DL112" s="10"/>
      <c r="DM112" s="10"/>
      <c r="DN112" s="10"/>
      <c r="DO112" s="10"/>
      <c r="DP112" s="10"/>
      <c r="DQ112" s="10"/>
      <c r="DR112" s="10"/>
      <c r="DS112" s="10"/>
      <c r="DT112" s="10"/>
      <c r="DU112" s="10"/>
      <c r="DV112" s="10"/>
      <c r="DW112" s="10"/>
      <c r="DX112" s="10"/>
      <c r="DY112" s="10"/>
      <c r="DZ112" s="10"/>
      <c r="EA112" s="8"/>
      <c r="EB112" s="8"/>
      <c r="EC112" s="7"/>
      <c r="ED112" s="7"/>
      <c r="EE112" s="7"/>
      <c r="EF112" s="7"/>
      <c r="EG112" s="7"/>
      <c r="EH112" s="7"/>
      <c r="EI112" s="7"/>
      <c r="EJ112" s="7"/>
      <c r="EK112" s="7"/>
      <c r="EL112" s="7"/>
      <c r="EM112" s="7"/>
      <c r="EN112" s="7"/>
      <c r="EO112" s="7"/>
      <c r="EP112" s="7"/>
      <c r="EQ112" s="7"/>
      <c r="ER112" s="7"/>
      <c r="ES112" s="7"/>
      <c r="ET112" s="7"/>
      <c r="EU112" s="7"/>
      <c r="EV112" s="7"/>
      <c r="EW112" s="7"/>
      <c r="EX112" s="7"/>
      <c r="EY112" s="7"/>
      <c r="EZ112" s="7"/>
      <c r="FA112" s="7"/>
      <c r="FB112" s="7"/>
      <c r="FC112" s="7"/>
      <c r="FD112" s="7"/>
      <c r="FE112" s="7"/>
      <c r="FF112" s="7"/>
      <c r="FG112" s="7"/>
      <c r="FH112" s="7"/>
      <c r="FI112" s="7"/>
      <c r="FJ112" s="7"/>
      <c r="FK112" s="7"/>
      <c r="FL112" s="7"/>
      <c r="FM112" s="7"/>
      <c r="FN112" s="7"/>
      <c r="FO112" s="7"/>
      <c r="FP112" s="7"/>
      <c r="FQ112" s="7"/>
      <c r="FR112" s="7"/>
      <c r="FS112" s="7"/>
      <c r="FT112" s="7"/>
      <c r="FU112" s="7"/>
      <c r="FV112" s="7"/>
      <c r="FW112" s="10"/>
      <c r="FX112" s="10"/>
      <c r="FY112" s="10"/>
      <c r="FZ112" s="10"/>
      <c r="GA112" s="10"/>
      <c r="GB112" s="10"/>
      <c r="GC112" s="10"/>
      <c r="GD112" s="10"/>
      <c r="GE112" s="10"/>
      <c r="GF112" s="10"/>
      <c r="GG112" s="10"/>
      <c r="GH112" s="10"/>
      <c r="GI112" s="10"/>
      <c r="GJ112" s="10"/>
      <c r="GK112" s="10"/>
      <c r="GL112" s="10"/>
    </row>
    <row r="113" spans="1:194" s="12" customFormat="1" ht="12.4" customHeight="1" x14ac:dyDescent="0.25">
      <c r="A113" s="81">
        <v>145</v>
      </c>
      <c r="B113" s="63" t="s">
        <v>344</v>
      </c>
      <c r="C113" s="63" t="s">
        <v>345</v>
      </c>
      <c r="D113" s="63" t="s">
        <v>686</v>
      </c>
      <c r="E113" s="64" t="s">
        <v>476</v>
      </c>
      <c r="F113" s="65" t="s">
        <v>50</v>
      </c>
      <c r="G113" s="65" t="s">
        <v>461</v>
      </c>
      <c r="H113" s="65" t="s">
        <v>477</v>
      </c>
      <c r="I113" s="67">
        <v>43952</v>
      </c>
      <c r="J113" s="65" t="s">
        <v>478</v>
      </c>
      <c r="K113" s="87" t="s">
        <v>88</v>
      </c>
      <c r="L113" s="87" t="s">
        <v>475</v>
      </c>
      <c r="M113" s="155"/>
      <c r="N113" s="99"/>
      <c r="O113" s="97"/>
      <c r="P113" s="142"/>
      <c r="Q113" s="99"/>
      <c r="R113" s="99"/>
      <c r="S113" s="99"/>
      <c r="T113" s="99"/>
      <c r="U113" s="99"/>
      <c r="V113" s="99"/>
      <c r="W113" s="142"/>
      <c r="X113" s="142"/>
      <c r="Y113" s="111"/>
      <c r="Z113" s="99"/>
      <c r="AA113" s="100"/>
      <c r="AB113" s="74"/>
      <c r="AC113" s="101"/>
      <c r="AD113" s="102"/>
      <c r="AE113" s="102"/>
      <c r="AF113" s="99"/>
      <c r="AG113" s="99"/>
      <c r="AH113" s="103"/>
      <c r="AI113" s="104"/>
      <c r="AJ113" s="102"/>
      <c r="AK113" s="99"/>
      <c r="AL113" s="99"/>
      <c r="AM113" s="99"/>
      <c r="AN113" s="99"/>
      <c r="AO113" s="99"/>
      <c r="AP113" s="107">
        <v>1</v>
      </c>
      <c r="AQ113" s="79">
        <f t="shared" si="5"/>
        <v>1</v>
      </c>
      <c r="AR113" s="80">
        <f t="shared" si="4"/>
        <v>3.3333333333333333E-2</v>
      </c>
      <c r="AS113" s="79"/>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c r="DR113" s="8"/>
      <c r="DS113" s="8"/>
      <c r="DT113" s="8"/>
      <c r="DU113" s="8"/>
      <c r="DV113" s="8"/>
      <c r="DW113" s="8"/>
      <c r="DX113" s="8"/>
      <c r="DY113" s="8"/>
      <c r="DZ113" s="8"/>
      <c r="EA113" s="8"/>
      <c r="EB113" s="8"/>
      <c r="EC113" s="7"/>
      <c r="ED113" s="7"/>
      <c r="EE113" s="7"/>
      <c r="EF113" s="7"/>
      <c r="EG113" s="7"/>
      <c r="EH113" s="7"/>
      <c r="EI113" s="7"/>
      <c r="EJ113" s="7"/>
      <c r="EK113" s="7"/>
      <c r="EL113" s="7"/>
      <c r="EM113" s="7"/>
      <c r="EN113" s="7"/>
      <c r="EO113" s="7"/>
      <c r="EP113" s="7"/>
      <c r="EQ113" s="7"/>
      <c r="ER113" s="7"/>
      <c r="ES113" s="7"/>
      <c r="ET113" s="7"/>
      <c r="EU113" s="7"/>
      <c r="EV113" s="7"/>
      <c r="EW113" s="7"/>
      <c r="EX113" s="7"/>
      <c r="EY113" s="7"/>
      <c r="EZ113" s="7"/>
      <c r="FA113" s="7"/>
      <c r="FB113" s="7"/>
      <c r="FC113" s="7"/>
      <c r="FD113" s="7"/>
      <c r="FE113" s="7"/>
      <c r="FF113" s="7"/>
      <c r="FG113" s="7"/>
      <c r="FH113" s="7"/>
      <c r="FI113" s="7"/>
      <c r="FJ113" s="7"/>
      <c r="FK113" s="7"/>
      <c r="FL113" s="7"/>
      <c r="FM113" s="7"/>
      <c r="FN113" s="7"/>
      <c r="FO113" s="7"/>
      <c r="FP113" s="7"/>
      <c r="FQ113" s="7"/>
      <c r="FR113" s="7"/>
      <c r="FS113" s="7"/>
      <c r="FT113" s="7"/>
      <c r="FU113" s="7"/>
      <c r="FV113" s="7"/>
      <c r="FW113" s="8"/>
      <c r="FX113" s="8"/>
      <c r="FY113" s="8"/>
      <c r="FZ113" s="8"/>
      <c r="GA113" s="8"/>
      <c r="GB113" s="8"/>
      <c r="GC113" s="8"/>
      <c r="GD113" s="8"/>
      <c r="GE113" s="8"/>
      <c r="GF113" s="8"/>
      <c r="GG113" s="8"/>
      <c r="GH113" s="8"/>
      <c r="GI113" s="8"/>
      <c r="GJ113" s="8"/>
      <c r="GK113" s="8"/>
      <c r="GL113" s="8"/>
    </row>
    <row r="114" spans="1:194" s="13" customFormat="1" ht="12.4" customHeight="1" x14ac:dyDescent="0.25">
      <c r="A114" s="81">
        <v>146</v>
      </c>
      <c r="B114" s="63" t="s">
        <v>344</v>
      </c>
      <c r="C114" s="63" t="s">
        <v>345</v>
      </c>
      <c r="D114" s="63" t="s">
        <v>686</v>
      </c>
      <c r="E114" s="64" t="s">
        <v>695</v>
      </c>
      <c r="F114" s="65" t="s">
        <v>50</v>
      </c>
      <c r="G114" s="65" t="s">
        <v>461</v>
      </c>
      <c r="H114" s="65" t="s">
        <v>480</v>
      </c>
      <c r="I114" s="67">
        <v>43936</v>
      </c>
      <c r="J114" s="65" t="s">
        <v>481</v>
      </c>
      <c r="K114" s="87" t="s">
        <v>88</v>
      </c>
      <c r="L114" s="87" t="s">
        <v>482</v>
      </c>
      <c r="M114" s="95"/>
      <c r="N114" s="96"/>
      <c r="O114" s="97">
        <v>1</v>
      </c>
      <c r="P114" s="147"/>
      <c r="Q114" s="98"/>
      <c r="R114" s="99"/>
      <c r="S114" s="99"/>
      <c r="T114" s="99"/>
      <c r="U114" s="99"/>
      <c r="V114" s="99"/>
      <c r="W114" s="99"/>
      <c r="X114" s="99"/>
      <c r="Y114" s="99">
        <v>1</v>
      </c>
      <c r="Z114" s="99"/>
      <c r="AA114" s="100"/>
      <c r="AB114" s="74"/>
      <c r="AC114" s="101"/>
      <c r="AD114" s="102"/>
      <c r="AE114" s="102"/>
      <c r="AF114" s="99"/>
      <c r="AG114" s="99"/>
      <c r="AH114" s="103"/>
      <c r="AI114" s="104"/>
      <c r="AJ114" s="102"/>
      <c r="AK114" s="99"/>
      <c r="AL114" s="99"/>
      <c r="AM114" s="99"/>
      <c r="AN114" s="106"/>
      <c r="AO114" s="99"/>
      <c r="AP114" s="107"/>
      <c r="AQ114" s="79">
        <f t="shared" si="5"/>
        <v>2</v>
      </c>
      <c r="AR114" s="80">
        <f t="shared" si="4"/>
        <v>6.6666666666666666E-2</v>
      </c>
      <c r="AS114" s="79"/>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10"/>
      <c r="CO114" s="10"/>
      <c r="CP114" s="10"/>
      <c r="CQ114" s="10"/>
      <c r="CR114" s="10"/>
      <c r="CS114" s="10"/>
      <c r="CT114" s="10"/>
      <c r="CU114" s="10"/>
      <c r="CV114" s="10"/>
      <c r="CW114" s="10"/>
      <c r="CX114" s="10"/>
      <c r="CY114" s="10"/>
      <c r="CZ114" s="10"/>
      <c r="DA114" s="10"/>
      <c r="DB114" s="10"/>
      <c r="DC114" s="10"/>
      <c r="DD114" s="10"/>
      <c r="DE114" s="10"/>
      <c r="DF114" s="10"/>
      <c r="DG114" s="10"/>
      <c r="DH114" s="10"/>
      <c r="DI114" s="10"/>
      <c r="DJ114" s="10"/>
      <c r="DK114" s="10"/>
      <c r="DL114" s="10"/>
      <c r="DM114" s="10"/>
      <c r="DN114" s="10"/>
      <c r="DO114" s="10"/>
      <c r="DP114" s="10"/>
      <c r="DQ114" s="10"/>
      <c r="DR114" s="10"/>
      <c r="DS114" s="10"/>
      <c r="DT114" s="10"/>
      <c r="DU114" s="10"/>
      <c r="DV114" s="10"/>
      <c r="DW114" s="10"/>
      <c r="DX114" s="10"/>
      <c r="DY114" s="10"/>
      <c r="DZ114" s="10"/>
      <c r="EA114" s="8"/>
      <c r="EB114" s="8"/>
      <c r="EC114" s="7"/>
      <c r="ED114" s="7"/>
      <c r="EE114" s="7"/>
      <c r="EF114" s="7"/>
      <c r="EG114" s="7"/>
      <c r="EH114" s="7"/>
      <c r="EI114" s="7"/>
      <c r="EJ114" s="7"/>
      <c r="EK114" s="7"/>
      <c r="EL114" s="7"/>
      <c r="EM114" s="7"/>
      <c r="EN114" s="7"/>
      <c r="EO114" s="7"/>
      <c r="EP114" s="7"/>
      <c r="EQ114" s="7"/>
      <c r="ER114" s="7"/>
      <c r="ES114" s="7"/>
      <c r="ET114" s="7"/>
      <c r="EU114" s="7"/>
      <c r="EV114" s="7"/>
      <c r="EW114" s="7"/>
      <c r="EX114" s="7"/>
      <c r="EY114" s="7"/>
      <c r="EZ114" s="7"/>
      <c r="FA114" s="7"/>
      <c r="FB114" s="7"/>
      <c r="FC114" s="7"/>
      <c r="FD114" s="7"/>
      <c r="FE114" s="7"/>
      <c r="FF114" s="7"/>
      <c r="FG114" s="7"/>
      <c r="FH114" s="7"/>
      <c r="FI114" s="7"/>
      <c r="FJ114" s="7"/>
      <c r="FK114" s="7"/>
      <c r="FL114" s="7"/>
      <c r="FM114" s="7"/>
      <c r="FN114" s="7"/>
      <c r="FO114" s="7"/>
      <c r="FP114" s="7"/>
      <c r="FQ114" s="7"/>
      <c r="FR114" s="7"/>
      <c r="FS114" s="7"/>
      <c r="FT114" s="7"/>
      <c r="FU114" s="7"/>
      <c r="FV114" s="7"/>
      <c r="FW114" s="10"/>
      <c r="FX114" s="10"/>
      <c r="FY114" s="10"/>
      <c r="FZ114" s="10"/>
      <c r="GA114" s="10"/>
      <c r="GB114" s="10"/>
      <c r="GC114" s="10"/>
      <c r="GD114" s="10"/>
      <c r="GE114" s="10"/>
      <c r="GF114" s="10"/>
      <c r="GG114" s="10"/>
      <c r="GH114" s="10"/>
      <c r="GI114" s="10"/>
      <c r="GJ114" s="10"/>
      <c r="GK114" s="10"/>
      <c r="GL114" s="10"/>
    </row>
    <row r="115" spans="1:194" s="13" customFormat="1" ht="12.4" customHeight="1" x14ac:dyDescent="0.25">
      <c r="A115" s="81">
        <v>148</v>
      </c>
      <c r="B115" s="81" t="s">
        <v>344</v>
      </c>
      <c r="C115" s="81" t="s">
        <v>345</v>
      </c>
      <c r="D115" s="63" t="s">
        <v>686</v>
      </c>
      <c r="E115" s="64" t="s">
        <v>483</v>
      </c>
      <c r="F115" s="83" t="s">
        <v>50</v>
      </c>
      <c r="G115" s="83" t="s">
        <v>484</v>
      </c>
      <c r="H115" s="65" t="s">
        <v>485</v>
      </c>
      <c r="I115" s="84">
        <v>43976</v>
      </c>
      <c r="J115" s="83" t="s">
        <v>486</v>
      </c>
      <c r="K115" s="90" t="s">
        <v>106</v>
      </c>
      <c r="L115" s="90" t="s">
        <v>432</v>
      </c>
      <c r="M115" s="140"/>
      <c r="N115" s="99"/>
      <c r="O115" s="102">
        <v>1</v>
      </c>
      <c r="P115" s="141"/>
      <c r="Q115" s="142"/>
      <c r="R115" s="99">
        <v>1</v>
      </c>
      <c r="S115" s="99">
        <v>1</v>
      </c>
      <c r="T115" s="99">
        <v>1</v>
      </c>
      <c r="U115" s="99">
        <v>1</v>
      </c>
      <c r="V115" s="99">
        <v>1</v>
      </c>
      <c r="W115" s="99">
        <v>1</v>
      </c>
      <c r="X115" s="142">
        <v>1</v>
      </c>
      <c r="Y115" s="142"/>
      <c r="Z115" s="111"/>
      <c r="AA115" s="100"/>
      <c r="AB115" s="91">
        <v>1</v>
      </c>
      <c r="AC115" s="101">
        <v>1</v>
      </c>
      <c r="AD115" s="102"/>
      <c r="AE115" s="102"/>
      <c r="AF115" s="99">
        <v>1</v>
      </c>
      <c r="AG115" s="99"/>
      <c r="AH115" s="103"/>
      <c r="AI115" s="104">
        <v>1</v>
      </c>
      <c r="AJ115" s="102"/>
      <c r="AK115" s="99">
        <v>1</v>
      </c>
      <c r="AL115" s="99"/>
      <c r="AM115" s="99"/>
      <c r="AN115" s="99"/>
      <c r="AO115" s="99">
        <v>1</v>
      </c>
      <c r="AP115" s="107">
        <v>1</v>
      </c>
      <c r="AQ115" s="79">
        <f t="shared" si="5"/>
        <v>15</v>
      </c>
      <c r="AR115" s="80">
        <f t="shared" si="4"/>
        <v>0.5</v>
      </c>
      <c r="AS115" s="79"/>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10"/>
      <c r="CO115" s="10"/>
      <c r="CP115" s="10"/>
      <c r="CQ115" s="10"/>
      <c r="CR115" s="10"/>
      <c r="CS115" s="10"/>
      <c r="CT115" s="10"/>
      <c r="CU115" s="10"/>
      <c r="CV115" s="10"/>
      <c r="CW115" s="10"/>
      <c r="CX115" s="10"/>
      <c r="CY115" s="10"/>
      <c r="CZ115" s="10"/>
      <c r="DA115" s="10"/>
      <c r="DB115" s="10"/>
      <c r="DC115" s="10"/>
      <c r="DD115" s="10"/>
      <c r="DE115" s="10"/>
      <c r="DF115" s="10"/>
      <c r="DG115" s="10"/>
      <c r="DH115" s="10"/>
      <c r="DI115" s="10"/>
      <c r="DJ115" s="10"/>
      <c r="DK115" s="10"/>
      <c r="DL115" s="10"/>
      <c r="DM115" s="10"/>
      <c r="DN115" s="10"/>
      <c r="DO115" s="10"/>
      <c r="DP115" s="10"/>
      <c r="DQ115" s="10"/>
      <c r="DR115" s="10"/>
      <c r="DS115" s="10"/>
      <c r="DT115" s="10"/>
      <c r="DU115" s="10"/>
      <c r="DV115" s="10"/>
      <c r="DW115" s="10"/>
      <c r="DX115" s="10"/>
      <c r="DY115" s="10"/>
      <c r="DZ115" s="10"/>
      <c r="EA115" s="8"/>
      <c r="EB115" s="8"/>
      <c r="EC115" s="7"/>
      <c r="ED115" s="7"/>
      <c r="EE115" s="7"/>
      <c r="EF115" s="7"/>
      <c r="EG115" s="7"/>
      <c r="EH115" s="7"/>
      <c r="EI115" s="7"/>
      <c r="EJ115" s="7"/>
      <c r="EK115" s="7"/>
      <c r="EL115" s="7"/>
      <c r="EM115" s="7"/>
      <c r="EN115" s="7"/>
      <c r="EO115" s="7"/>
      <c r="EP115" s="7"/>
      <c r="EQ115" s="7"/>
      <c r="ER115" s="7"/>
      <c r="ES115" s="7"/>
      <c r="ET115" s="7"/>
      <c r="EU115" s="7"/>
      <c r="EV115" s="7"/>
      <c r="EW115" s="7"/>
      <c r="EX115" s="7"/>
      <c r="EY115" s="7"/>
      <c r="EZ115" s="7"/>
      <c r="FA115" s="7"/>
      <c r="FB115" s="7"/>
      <c r="FC115" s="7"/>
      <c r="FD115" s="7"/>
      <c r="FE115" s="7"/>
      <c r="FF115" s="7"/>
      <c r="FG115" s="7"/>
      <c r="FH115" s="7"/>
      <c r="FI115" s="7"/>
      <c r="FJ115" s="7"/>
      <c r="FK115" s="7"/>
      <c r="FL115" s="7"/>
      <c r="FM115" s="7"/>
      <c r="FN115" s="7"/>
      <c r="FO115" s="7"/>
      <c r="FP115" s="7"/>
      <c r="FQ115" s="7"/>
      <c r="FR115" s="7"/>
      <c r="FS115" s="7"/>
      <c r="FT115" s="7"/>
      <c r="FU115" s="7"/>
      <c r="FV115" s="7"/>
      <c r="FW115" s="10"/>
      <c r="FX115" s="10"/>
      <c r="FY115" s="10"/>
      <c r="FZ115" s="10"/>
      <c r="GA115" s="10"/>
      <c r="GB115" s="10"/>
      <c r="GC115" s="10"/>
      <c r="GD115" s="10"/>
      <c r="GE115" s="10"/>
      <c r="GF115" s="10"/>
      <c r="GG115" s="10"/>
      <c r="GH115" s="10"/>
      <c r="GI115" s="10"/>
      <c r="GJ115" s="10"/>
      <c r="GK115" s="10"/>
      <c r="GL115" s="10"/>
    </row>
    <row r="116" spans="1:194" s="13" customFormat="1" ht="12.4" customHeight="1" x14ac:dyDescent="0.25">
      <c r="A116" s="81">
        <v>149</v>
      </c>
      <c r="B116" s="63" t="s">
        <v>344</v>
      </c>
      <c r="C116" s="63" t="s">
        <v>345</v>
      </c>
      <c r="D116" s="63" t="s">
        <v>686</v>
      </c>
      <c r="E116" s="64" t="s">
        <v>487</v>
      </c>
      <c r="F116" s="65" t="s">
        <v>488</v>
      </c>
      <c r="G116" s="65" t="s">
        <v>484</v>
      </c>
      <c r="H116" s="66" t="s">
        <v>489</v>
      </c>
      <c r="I116" s="115">
        <v>43965</v>
      </c>
      <c r="J116" s="65" t="s">
        <v>490</v>
      </c>
      <c r="K116" s="92" t="s">
        <v>106</v>
      </c>
      <c r="L116" s="90" t="s">
        <v>432</v>
      </c>
      <c r="M116" s="140"/>
      <c r="N116" s="99"/>
      <c r="O116" s="102">
        <v>1</v>
      </c>
      <c r="P116" s="141"/>
      <c r="Q116" s="142"/>
      <c r="R116" s="99"/>
      <c r="S116" s="99"/>
      <c r="T116" s="99"/>
      <c r="U116" s="99"/>
      <c r="V116" s="99"/>
      <c r="W116" s="99">
        <v>1</v>
      </c>
      <c r="X116" s="142">
        <v>1</v>
      </c>
      <c r="Y116" s="142"/>
      <c r="Z116" s="111"/>
      <c r="AA116" s="100"/>
      <c r="AB116" s="74">
        <v>1</v>
      </c>
      <c r="AC116" s="101">
        <v>1</v>
      </c>
      <c r="AD116" s="102"/>
      <c r="AE116" s="102"/>
      <c r="AF116" s="99">
        <v>1</v>
      </c>
      <c r="AG116" s="99"/>
      <c r="AH116" s="103"/>
      <c r="AI116" s="104"/>
      <c r="AJ116" s="102"/>
      <c r="AK116" s="99"/>
      <c r="AL116" s="99"/>
      <c r="AM116" s="99">
        <v>1</v>
      </c>
      <c r="AN116" s="99"/>
      <c r="AO116" s="99"/>
      <c r="AP116" s="107"/>
      <c r="AQ116" s="79">
        <f t="shared" si="5"/>
        <v>7</v>
      </c>
      <c r="AR116" s="80">
        <f t="shared" si="4"/>
        <v>0.23333333333333334</v>
      </c>
      <c r="AS116" s="79"/>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c r="DM116" s="10"/>
      <c r="DN116" s="10"/>
      <c r="DO116" s="10"/>
      <c r="DP116" s="10"/>
      <c r="DQ116" s="10"/>
      <c r="DR116" s="10"/>
      <c r="DS116" s="10"/>
      <c r="DT116" s="10"/>
      <c r="DU116" s="10"/>
      <c r="DV116" s="10"/>
      <c r="DW116" s="10"/>
      <c r="DX116" s="10"/>
      <c r="DY116" s="10"/>
      <c r="DZ116" s="10"/>
      <c r="EA116" s="8"/>
      <c r="EB116" s="8"/>
      <c r="EC116" s="7"/>
      <c r="ED116" s="7"/>
      <c r="EE116" s="7"/>
      <c r="EF116" s="7"/>
      <c r="EG116" s="7"/>
      <c r="EH116" s="7"/>
      <c r="EI116" s="7"/>
      <c r="EJ116" s="7"/>
      <c r="EK116" s="7"/>
      <c r="EL116" s="7"/>
      <c r="EM116" s="7"/>
      <c r="EN116" s="7"/>
      <c r="EO116" s="7"/>
      <c r="EP116" s="7"/>
      <c r="EQ116" s="7"/>
      <c r="ER116" s="7"/>
      <c r="ES116" s="7"/>
      <c r="ET116" s="7"/>
      <c r="EU116" s="7"/>
      <c r="EV116" s="7"/>
      <c r="EW116" s="7"/>
      <c r="EX116" s="7"/>
      <c r="EY116" s="7"/>
      <c r="EZ116" s="7"/>
      <c r="FA116" s="7"/>
      <c r="FB116" s="7"/>
      <c r="FC116" s="7"/>
      <c r="FD116" s="7"/>
      <c r="FE116" s="7"/>
      <c r="FF116" s="7"/>
      <c r="FG116" s="7"/>
      <c r="FH116" s="7"/>
      <c r="FI116" s="7"/>
      <c r="FJ116" s="7"/>
      <c r="FK116" s="7"/>
      <c r="FL116" s="7"/>
      <c r="FM116" s="7"/>
      <c r="FN116" s="7"/>
      <c r="FO116" s="7"/>
      <c r="FP116" s="7"/>
      <c r="FQ116" s="7"/>
      <c r="FR116" s="7"/>
      <c r="FS116" s="7"/>
      <c r="FT116" s="7"/>
      <c r="FU116" s="7"/>
      <c r="FV116" s="7"/>
      <c r="FW116" s="10"/>
      <c r="FX116" s="10"/>
      <c r="FY116" s="10"/>
      <c r="FZ116" s="10"/>
      <c r="GA116" s="10"/>
      <c r="GB116" s="10"/>
      <c r="GC116" s="10"/>
      <c r="GD116" s="10"/>
      <c r="GE116" s="10"/>
      <c r="GF116" s="10"/>
      <c r="GG116" s="10"/>
      <c r="GH116" s="10"/>
      <c r="GI116" s="10"/>
      <c r="GJ116" s="10"/>
      <c r="GK116" s="10"/>
      <c r="GL116" s="10"/>
    </row>
    <row r="117" spans="1:194" s="14" customFormat="1" ht="12.4" customHeight="1" x14ac:dyDescent="0.25">
      <c r="A117" s="81">
        <v>150</v>
      </c>
      <c r="B117" s="81" t="s">
        <v>344</v>
      </c>
      <c r="C117" s="81" t="s">
        <v>345</v>
      </c>
      <c r="D117" s="63" t="s">
        <v>686</v>
      </c>
      <c r="E117" s="82" t="s">
        <v>491</v>
      </c>
      <c r="F117" s="83" t="s">
        <v>488</v>
      </c>
      <c r="G117" s="82" t="s">
        <v>484</v>
      </c>
      <c r="H117" s="118" t="s">
        <v>492</v>
      </c>
      <c r="I117" s="84">
        <v>43964</v>
      </c>
      <c r="J117" s="82" t="s">
        <v>493</v>
      </c>
      <c r="K117" s="92" t="s">
        <v>106</v>
      </c>
      <c r="L117" s="92" t="s">
        <v>494</v>
      </c>
      <c r="M117" s="104"/>
      <c r="N117" s="99">
        <v>1</v>
      </c>
      <c r="O117" s="102"/>
      <c r="P117" s="99"/>
      <c r="Q117" s="99"/>
      <c r="R117" s="99"/>
      <c r="S117" s="99"/>
      <c r="T117" s="99"/>
      <c r="U117" s="99"/>
      <c r="V117" s="99"/>
      <c r="W117" s="99"/>
      <c r="X117" s="99"/>
      <c r="Y117" s="111">
        <v>1</v>
      </c>
      <c r="Z117" s="99"/>
      <c r="AA117" s="100">
        <v>1</v>
      </c>
      <c r="AB117" s="74">
        <v>1</v>
      </c>
      <c r="AC117" s="101"/>
      <c r="AD117" s="102"/>
      <c r="AE117" s="102"/>
      <c r="AF117" s="99"/>
      <c r="AG117" s="99"/>
      <c r="AH117" s="103"/>
      <c r="AI117" s="104"/>
      <c r="AJ117" s="102"/>
      <c r="AK117" s="99"/>
      <c r="AL117" s="99">
        <v>1</v>
      </c>
      <c r="AM117" s="99">
        <v>1</v>
      </c>
      <c r="AN117" s="99"/>
      <c r="AO117" s="99"/>
      <c r="AP117" s="107"/>
      <c r="AQ117" s="79">
        <f t="shared" si="5"/>
        <v>6</v>
      </c>
      <c r="AR117" s="80">
        <f t="shared" si="4"/>
        <v>0.2</v>
      </c>
      <c r="AS117" s="79"/>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10"/>
      <c r="CO117" s="10"/>
      <c r="CP117" s="10"/>
      <c r="CQ117" s="10"/>
      <c r="CR117" s="10"/>
      <c r="CS117" s="10"/>
      <c r="CT117" s="10"/>
      <c r="CU117" s="10"/>
      <c r="CV117" s="10"/>
      <c r="CW117" s="10"/>
      <c r="CX117" s="10"/>
      <c r="CY117" s="10"/>
      <c r="CZ117" s="10"/>
      <c r="DA117" s="10"/>
      <c r="DB117" s="10"/>
      <c r="DC117" s="10"/>
      <c r="DD117" s="10"/>
      <c r="DE117" s="10"/>
      <c r="DF117" s="10"/>
      <c r="DG117" s="10"/>
      <c r="DH117" s="10"/>
      <c r="DI117" s="10"/>
      <c r="DJ117" s="10"/>
      <c r="DK117" s="10"/>
      <c r="DL117" s="10"/>
      <c r="DM117" s="10"/>
      <c r="DN117" s="10"/>
      <c r="DO117" s="10"/>
      <c r="DP117" s="10"/>
      <c r="DQ117" s="10"/>
      <c r="DR117" s="10"/>
      <c r="DS117" s="10"/>
      <c r="DT117" s="10"/>
      <c r="DU117" s="10"/>
      <c r="DV117" s="10"/>
      <c r="DW117" s="10"/>
      <c r="DX117" s="10"/>
      <c r="DY117" s="10"/>
      <c r="DZ117" s="10"/>
      <c r="EA117" s="8"/>
      <c r="EB117" s="8"/>
      <c r="EC117" s="7"/>
      <c r="ED117" s="7"/>
      <c r="EE117" s="7"/>
      <c r="EF117" s="7"/>
      <c r="EG117" s="7"/>
      <c r="EH117" s="7"/>
      <c r="EI117" s="7"/>
      <c r="EJ117" s="7"/>
      <c r="EK117" s="7"/>
      <c r="EL117" s="7"/>
      <c r="EM117" s="7"/>
      <c r="EN117" s="7"/>
      <c r="EO117" s="7"/>
      <c r="EP117" s="7"/>
      <c r="EQ117" s="7"/>
      <c r="ER117" s="7"/>
      <c r="ES117" s="7"/>
      <c r="ET117" s="7"/>
      <c r="EU117" s="7"/>
      <c r="EV117" s="7"/>
      <c r="EW117" s="7"/>
      <c r="EX117" s="7"/>
      <c r="EY117" s="7"/>
      <c r="EZ117" s="7"/>
      <c r="FA117" s="7"/>
      <c r="FB117" s="7"/>
      <c r="FC117" s="7"/>
      <c r="FD117" s="7"/>
      <c r="FE117" s="7"/>
      <c r="FF117" s="7"/>
      <c r="FG117" s="7"/>
      <c r="FH117" s="7"/>
      <c r="FI117" s="7"/>
      <c r="FJ117" s="7"/>
      <c r="FK117" s="7"/>
      <c r="FL117" s="7"/>
      <c r="FM117" s="7"/>
      <c r="FN117" s="7"/>
      <c r="FO117" s="7"/>
      <c r="FP117" s="7"/>
      <c r="FQ117" s="7"/>
      <c r="FR117" s="7"/>
      <c r="FS117" s="7"/>
      <c r="FT117" s="7"/>
      <c r="FU117" s="7"/>
      <c r="FV117" s="7"/>
      <c r="FW117" s="10"/>
      <c r="FX117" s="10"/>
      <c r="FY117" s="10"/>
      <c r="FZ117" s="10"/>
      <c r="GA117" s="10"/>
      <c r="GB117" s="10"/>
      <c r="GC117" s="10"/>
      <c r="GD117" s="10"/>
      <c r="GE117" s="10"/>
      <c r="GF117" s="10"/>
      <c r="GG117" s="10"/>
      <c r="GH117" s="10"/>
      <c r="GI117" s="10"/>
      <c r="GJ117" s="10"/>
      <c r="GK117" s="10"/>
      <c r="GL117" s="10"/>
    </row>
    <row r="118" spans="1:194" s="14" customFormat="1" ht="12.4" customHeight="1" x14ac:dyDescent="0.25">
      <c r="A118" s="81">
        <v>151</v>
      </c>
      <c r="B118" s="81" t="s">
        <v>344</v>
      </c>
      <c r="C118" s="81" t="s">
        <v>345</v>
      </c>
      <c r="D118" s="63" t="s">
        <v>686</v>
      </c>
      <c r="E118" s="64" t="s">
        <v>495</v>
      </c>
      <c r="F118" s="83" t="s">
        <v>275</v>
      </c>
      <c r="G118" s="83" t="s">
        <v>496</v>
      </c>
      <c r="H118" s="65" t="s">
        <v>497</v>
      </c>
      <c r="I118" s="84">
        <v>43964</v>
      </c>
      <c r="J118" s="83" t="s">
        <v>498</v>
      </c>
      <c r="K118" s="87" t="s">
        <v>88</v>
      </c>
      <c r="L118" s="87" t="s">
        <v>499</v>
      </c>
      <c r="M118" s="140"/>
      <c r="N118" s="99"/>
      <c r="O118" s="102"/>
      <c r="P118" s="141">
        <v>1</v>
      </c>
      <c r="Q118" s="142"/>
      <c r="R118" s="99"/>
      <c r="S118" s="99">
        <v>1</v>
      </c>
      <c r="T118" s="99"/>
      <c r="U118" s="99">
        <v>1</v>
      </c>
      <c r="V118" s="99"/>
      <c r="W118" s="99">
        <v>1</v>
      </c>
      <c r="X118" s="142">
        <v>1</v>
      </c>
      <c r="Y118" s="142">
        <v>1</v>
      </c>
      <c r="Z118" s="111"/>
      <c r="AA118" s="100"/>
      <c r="AB118" s="74"/>
      <c r="AC118" s="101"/>
      <c r="AD118" s="102">
        <v>1</v>
      </c>
      <c r="AE118" s="102">
        <v>1</v>
      </c>
      <c r="AF118" s="99">
        <v>1</v>
      </c>
      <c r="AG118" s="99"/>
      <c r="AH118" s="103"/>
      <c r="AI118" s="104">
        <v>1</v>
      </c>
      <c r="AJ118" s="102">
        <v>1</v>
      </c>
      <c r="AK118" s="99">
        <v>1</v>
      </c>
      <c r="AL118" s="99"/>
      <c r="AM118" s="99"/>
      <c r="AN118" s="99"/>
      <c r="AO118" s="99">
        <v>1</v>
      </c>
      <c r="AP118" s="107">
        <v>1</v>
      </c>
      <c r="AQ118" s="79">
        <f t="shared" si="5"/>
        <v>14</v>
      </c>
      <c r="AR118" s="80">
        <f t="shared" si="4"/>
        <v>0.46666666666666667</v>
      </c>
      <c r="AS118" s="79"/>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10"/>
      <c r="CO118" s="10"/>
      <c r="CP118" s="10"/>
      <c r="CQ118" s="10"/>
      <c r="CR118" s="10"/>
      <c r="CS118" s="10"/>
      <c r="CT118" s="10"/>
      <c r="CU118" s="10"/>
      <c r="CV118" s="10"/>
      <c r="CW118" s="10"/>
      <c r="CX118" s="10"/>
      <c r="CY118" s="10"/>
      <c r="CZ118" s="10"/>
      <c r="DA118" s="10"/>
      <c r="DB118" s="10"/>
      <c r="DC118" s="10"/>
      <c r="DD118" s="10"/>
      <c r="DE118" s="10"/>
      <c r="DF118" s="10"/>
      <c r="DG118" s="10"/>
      <c r="DH118" s="10"/>
      <c r="DI118" s="10"/>
      <c r="DJ118" s="10"/>
      <c r="DK118" s="10"/>
      <c r="DL118" s="10"/>
      <c r="DM118" s="10"/>
      <c r="DN118" s="10"/>
      <c r="DO118" s="10"/>
      <c r="DP118" s="10"/>
      <c r="DQ118" s="10"/>
      <c r="DR118" s="10"/>
      <c r="DS118" s="10"/>
      <c r="DT118" s="10"/>
      <c r="DU118" s="10"/>
      <c r="DV118" s="10"/>
      <c r="DW118" s="10"/>
      <c r="DX118" s="10"/>
      <c r="DY118" s="10"/>
      <c r="DZ118" s="10"/>
      <c r="EA118" s="8"/>
      <c r="EB118" s="8"/>
      <c r="EC118" s="7"/>
      <c r="ED118" s="7"/>
      <c r="EE118" s="7"/>
      <c r="EF118" s="7"/>
      <c r="EG118" s="7"/>
      <c r="EH118" s="7"/>
      <c r="EI118" s="7"/>
      <c r="EJ118" s="7"/>
      <c r="EK118" s="7"/>
      <c r="EL118" s="7"/>
      <c r="EM118" s="7"/>
      <c r="EN118" s="7"/>
      <c r="EO118" s="7"/>
      <c r="EP118" s="7"/>
      <c r="EQ118" s="7"/>
      <c r="ER118" s="7"/>
      <c r="ES118" s="7"/>
      <c r="ET118" s="7"/>
      <c r="EU118" s="7"/>
      <c r="EV118" s="7"/>
      <c r="EW118" s="7"/>
      <c r="EX118" s="7"/>
      <c r="EY118" s="7"/>
      <c r="EZ118" s="7"/>
      <c r="FA118" s="7"/>
      <c r="FB118" s="7"/>
      <c r="FC118" s="7"/>
      <c r="FD118" s="7"/>
      <c r="FE118" s="7"/>
      <c r="FF118" s="7"/>
      <c r="FG118" s="7"/>
      <c r="FH118" s="7"/>
      <c r="FI118" s="7"/>
      <c r="FJ118" s="7"/>
      <c r="FK118" s="7"/>
      <c r="FL118" s="7"/>
      <c r="FM118" s="7"/>
      <c r="FN118" s="7"/>
      <c r="FO118" s="7"/>
      <c r="FP118" s="7"/>
      <c r="FQ118" s="7"/>
      <c r="FR118" s="7"/>
      <c r="FS118" s="7"/>
      <c r="FT118" s="7"/>
      <c r="FU118" s="7"/>
      <c r="FV118" s="7"/>
      <c r="FW118" s="10"/>
      <c r="FX118" s="10"/>
      <c r="FY118" s="10"/>
      <c r="FZ118" s="10"/>
      <c r="GA118" s="10"/>
      <c r="GB118" s="10"/>
      <c r="GC118" s="10"/>
      <c r="GD118" s="10"/>
      <c r="GE118" s="10"/>
      <c r="GF118" s="10"/>
      <c r="GG118" s="10"/>
      <c r="GH118" s="10"/>
      <c r="GI118" s="10"/>
      <c r="GJ118" s="10"/>
      <c r="GK118" s="10"/>
      <c r="GL118" s="10"/>
    </row>
    <row r="119" spans="1:194" s="12" customFormat="1" ht="12.4" customHeight="1" x14ac:dyDescent="0.25">
      <c r="A119" s="81">
        <v>152</v>
      </c>
      <c r="B119" s="81" t="s">
        <v>344</v>
      </c>
      <c r="C119" s="81" t="s">
        <v>345</v>
      </c>
      <c r="D119" s="63" t="s">
        <v>686</v>
      </c>
      <c r="E119" s="82" t="s">
        <v>500</v>
      </c>
      <c r="F119" s="65" t="s">
        <v>501</v>
      </c>
      <c r="G119" s="82" t="s">
        <v>502</v>
      </c>
      <c r="H119" s="66" t="s">
        <v>503</v>
      </c>
      <c r="I119" s="139">
        <v>43939</v>
      </c>
      <c r="J119" s="83" t="s">
        <v>504</v>
      </c>
      <c r="K119" s="86" t="s">
        <v>58</v>
      </c>
      <c r="L119" s="86" t="s">
        <v>85</v>
      </c>
      <c r="M119" s="104">
        <v>1</v>
      </c>
      <c r="N119" s="99"/>
      <c r="O119" s="102">
        <v>1</v>
      </c>
      <c r="P119" s="97">
        <v>1</v>
      </c>
      <c r="Q119" s="142">
        <v>1</v>
      </c>
      <c r="R119" s="99"/>
      <c r="S119" s="99"/>
      <c r="T119" s="99"/>
      <c r="U119" s="99"/>
      <c r="V119" s="99"/>
      <c r="W119" s="99"/>
      <c r="X119" s="142"/>
      <c r="Y119" s="142"/>
      <c r="Z119" s="111"/>
      <c r="AA119" s="100"/>
      <c r="AB119" s="74"/>
      <c r="AC119" s="101"/>
      <c r="AD119" s="102"/>
      <c r="AE119" s="102"/>
      <c r="AF119" s="99"/>
      <c r="AG119" s="99"/>
      <c r="AH119" s="103"/>
      <c r="AI119" s="104"/>
      <c r="AJ119" s="102"/>
      <c r="AK119" s="99"/>
      <c r="AL119" s="99">
        <v>1</v>
      </c>
      <c r="AM119" s="99"/>
      <c r="AN119" s="99"/>
      <c r="AO119" s="99"/>
      <c r="AP119" s="107"/>
      <c r="AQ119" s="79">
        <f t="shared" si="5"/>
        <v>5</v>
      </c>
      <c r="AR119" s="80">
        <f t="shared" si="4"/>
        <v>0.16666666666666666</v>
      </c>
      <c r="AS119" s="79"/>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8"/>
      <c r="CO119" s="8"/>
      <c r="CP119" s="8"/>
      <c r="CQ119" s="8"/>
      <c r="CR119" s="8"/>
      <c r="CS119" s="8"/>
      <c r="CT119" s="8"/>
      <c r="CU119" s="8"/>
      <c r="CV119" s="8"/>
      <c r="CW119" s="8"/>
      <c r="CX119" s="8"/>
      <c r="CY119" s="8"/>
      <c r="CZ119" s="8"/>
      <c r="DA119" s="8"/>
      <c r="DB119" s="8"/>
      <c r="DC119" s="8"/>
      <c r="DD119" s="8"/>
      <c r="DE119" s="8"/>
      <c r="DF119" s="8"/>
      <c r="DG119" s="8"/>
      <c r="DH119" s="8"/>
      <c r="DI119" s="8"/>
      <c r="DJ119" s="8"/>
      <c r="DK119" s="8"/>
      <c r="DL119" s="8"/>
      <c r="DM119" s="8"/>
      <c r="DN119" s="8"/>
      <c r="DO119" s="8"/>
      <c r="DP119" s="8"/>
      <c r="DQ119" s="8"/>
      <c r="DR119" s="8"/>
      <c r="DS119" s="8"/>
      <c r="DT119" s="8"/>
      <c r="DU119" s="8"/>
      <c r="DV119" s="8"/>
      <c r="DW119" s="8"/>
      <c r="DX119" s="8"/>
      <c r="DY119" s="8"/>
      <c r="DZ119" s="8"/>
      <c r="EA119" s="8"/>
      <c r="EB119" s="8"/>
      <c r="EC119" s="7"/>
      <c r="ED119" s="7"/>
      <c r="EE119" s="7"/>
      <c r="EF119" s="7"/>
      <c r="EG119" s="7"/>
      <c r="EH119" s="7"/>
      <c r="EI119" s="7"/>
      <c r="EJ119" s="7"/>
      <c r="EK119" s="7"/>
      <c r="EL119" s="7"/>
      <c r="EM119" s="7"/>
      <c r="EN119" s="7"/>
      <c r="EO119" s="7"/>
      <c r="EP119" s="7"/>
      <c r="EQ119" s="7"/>
      <c r="ER119" s="7"/>
      <c r="ES119" s="7"/>
      <c r="ET119" s="7"/>
      <c r="EU119" s="7"/>
      <c r="EV119" s="7"/>
      <c r="EW119" s="7"/>
      <c r="EX119" s="7"/>
      <c r="EY119" s="7"/>
      <c r="EZ119" s="7"/>
      <c r="FA119" s="7"/>
      <c r="FB119" s="7"/>
      <c r="FC119" s="7"/>
      <c r="FD119" s="7"/>
      <c r="FE119" s="7"/>
      <c r="FF119" s="7"/>
      <c r="FG119" s="7"/>
      <c r="FH119" s="7"/>
      <c r="FI119" s="7"/>
      <c r="FJ119" s="7"/>
      <c r="FK119" s="7"/>
      <c r="FL119" s="7"/>
      <c r="FM119" s="7"/>
      <c r="FN119" s="7"/>
      <c r="FO119" s="7"/>
      <c r="FP119" s="7"/>
      <c r="FQ119" s="7"/>
      <c r="FR119" s="7"/>
      <c r="FS119" s="7"/>
      <c r="FT119" s="7"/>
      <c r="FU119" s="7"/>
      <c r="FV119" s="7"/>
      <c r="FW119" s="8"/>
      <c r="FX119" s="8"/>
      <c r="FY119" s="8"/>
      <c r="FZ119" s="8"/>
      <c r="GA119" s="8"/>
      <c r="GB119" s="8"/>
      <c r="GC119" s="8"/>
      <c r="GD119" s="8"/>
      <c r="GE119" s="8"/>
      <c r="GF119" s="8"/>
      <c r="GG119" s="8"/>
      <c r="GH119" s="8"/>
      <c r="GI119" s="8"/>
      <c r="GJ119" s="8"/>
      <c r="GK119" s="8"/>
      <c r="GL119" s="8"/>
    </row>
    <row r="120" spans="1:194" s="12" customFormat="1" ht="12.4" customHeight="1" x14ac:dyDescent="0.25">
      <c r="A120" s="81">
        <v>153</v>
      </c>
      <c r="B120" s="81" t="s">
        <v>344</v>
      </c>
      <c r="C120" s="81" t="s">
        <v>345</v>
      </c>
      <c r="D120" s="63" t="s">
        <v>686</v>
      </c>
      <c r="E120" s="82" t="s">
        <v>505</v>
      </c>
      <c r="F120" s="83" t="s">
        <v>424</v>
      </c>
      <c r="G120" s="82" t="s">
        <v>506</v>
      </c>
      <c r="H120" s="64" t="s">
        <v>507</v>
      </c>
      <c r="I120" s="84">
        <v>43932</v>
      </c>
      <c r="J120" s="82" t="s">
        <v>508</v>
      </c>
      <c r="K120" s="87" t="s">
        <v>88</v>
      </c>
      <c r="L120" s="87" t="s">
        <v>509</v>
      </c>
      <c r="M120" s="140"/>
      <c r="N120" s="99"/>
      <c r="O120" s="164"/>
      <c r="P120" s="165"/>
      <c r="Q120" s="98"/>
      <c r="R120" s="99"/>
      <c r="S120" s="99"/>
      <c r="T120" s="99"/>
      <c r="U120" s="99"/>
      <c r="V120" s="99"/>
      <c r="W120" s="99"/>
      <c r="X120" s="99"/>
      <c r="Y120" s="99">
        <v>1</v>
      </c>
      <c r="Z120" s="99"/>
      <c r="AA120" s="100">
        <v>1</v>
      </c>
      <c r="AB120" s="74"/>
      <c r="AC120" s="101"/>
      <c r="AD120" s="102"/>
      <c r="AE120" s="102"/>
      <c r="AF120" s="99"/>
      <c r="AG120" s="99"/>
      <c r="AH120" s="103"/>
      <c r="AI120" s="104">
        <v>1</v>
      </c>
      <c r="AJ120" s="102"/>
      <c r="AK120" s="99"/>
      <c r="AL120" s="99"/>
      <c r="AM120" s="99"/>
      <c r="AN120" s="106">
        <v>1</v>
      </c>
      <c r="AO120" s="99"/>
      <c r="AP120" s="107"/>
      <c r="AQ120" s="79">
        <f t="shared" si="5"/>
        <v>4</v>
      </c>
      <c r="AR120" s="80">
        <f t="shared" si="4"/>
        <v>0.13333333333333333</v>
      </c>
      <c r="AS120" s="79"/>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c r="DR120" s="8"/>
      <c r="DS120" s="8"/>
      <c r="DT120" s="8"/>
      <c r="DU120" s="8"/>
      <c r="DV120" s="8"/>
      <c r="DW120" s="8"/>
      <c r="DX120" s="8"/>
      <c r="DY120" s="8"/>
      <c r="DZ120" s="8"/>
      <c r="EA120" s="8"/>
      <c r="EB120" s="8"/>
      <c r="EC120" s="7"/>
      <c r="ED120" s="7"/>
      <c r="EE120" s="7"/>
      <c r="EF120" s="7"/>
      <c r="EG120" s="7"/>
      <c r="EH120" s="7"/>
      <c r="EI120" s="7"/>
      <c r="EJ120" s="7"/>
      <c r="EK120" s="7"/>
      <c r="EL120" s="7"/>
      <c r="EM120" s="7"/>
      <c r="EN120" s="7"/>
      <c r="EO120" s="7"/>
      <c r="EP120" s="7"/>
      <c r="EQ120" s="7"/>
      <c r="ER120" s="7"/>
      <c r="ES120" s="7"/>
      <c r="ET120" s="7"/>
      <c r="EU120" s="7"/>
      <c r="EV120" s="7"/>
      <c r="EW120" s="7"/>
      <c r="EX120" s="7"/>
      <c r="EY120" s="7"/>
      <c r="EZ120" s="7"/>
      <c r="FA120" s="7"/>
      <c r="FB120" s="7"/>
      <c r="FC120" s="7"/>
      <c r="FD120" s="7"/>
      <c r="FE120" s="7"/>
      <c r="FF120" s="7"/>
      <c r="FG120" s="7"/>
      <c r="FH120" s="7"/>
      <c r="FI120" s="7"/>
      <c r="FJ120" s="7"/>
      <c r="FK120" s="7"/>
      <c r="FL120" s="7"/>
      <c r="FM120" s="7"/>
      <c r="FN120" s="7"/>
      <c r="FO120" s="7"/>
      <c r="FP120" s="7"/>
      <c r="FQ120" s="7"/>
      <c r="FR120" s="7"/>
      <c r="FS120" s="7"/>
      <c r="FT120" s="7"/>
      <c r="FU120" s="7"/>
      <c r="FV120" s="7"/>
      <c r="FW120" s="8"/>
      <c r="FX120" s="8"/>
      <c r="FY120" s="8"/>
      <c r="FZ120" s="8"/>
      <c r="GA120" s="8"/>
      <c r="GB120" s="8"/>
      <c r="GC120" s="8"/>
      <c r="GD120" s="8"/>
      <c r="GE120" s="8"/>
      <c r="GF120" s="8"/>
      <c r="GG120" s="8"/>
      <c r="GH120" s="8"/>
      <c r="GI120" s="8"/>
      <c r="GJ120" s="8"/>
      <c r="GK120" s="8"/>
      <c r="GL120" s="8"/>
    </row>
    <row r="121" spans="1:194" s="12" customFormat="1" ht="12.4" customHeight="1" x14ac:dyDescent="0.25">
      <c r="A121" s="81">
        <v>155</v>
      </c>
      <c r="B121" s="63" t="s">
        <v>344</v>
      </c>
      <c r="C121" s="63" t="s">
        <v>345</v>
      </c>
      <c r="D121" s="63" t="s">
        <v>686</v>
      </c>
      <c r="E121" s="64" t="s">
        <v>510</v>
      </c>
      <c r="F121" s="65" t="s">
        <v>50</v>
      </c>
      <c r="G121" s="65" t="s">
        <v>511</v>
      </c>
      <c r="H121" s="66" t="s">
        <v>512</v>
      </c>
      <c r="I121" s="67">
        <v>43926</v>
      </c>
      <c r="J121" s="118" t="s">
        <v>513</v>
      </c>
      <c r="K121" s="116" t="s">
        <v>50</v>
      </c>
      <c r="L121" s="116" t="s">
        <v>81</v>
      </c>
      <c r="M121" s="140"/>
      <c r="N121" s="99"/>
      <c r="O121" s="102">
        <v>1</v>
      </c>
      <c r="P121" s="97"/>
      <c r="Q121" s="142"/>
      <c r="R121" s="99"/>
      <c r="S121" s="99"/>
      <c r="T121" s="99"/>
      <c r="U121" s="99">
        <v>1</v>
      </c>
      <c r="V121" s="99">
        <v>1</v>
      </c>
      <c r="W121" s="99">
        <v>1</v>
      </c>
      <c r="X121" s="142">
        <v>1</v>
      </c>
      <c r="Y121" s="142"/>
      <c r="Z121" s="111"/>
      <c r="AA121" s="100"/>
      <c r="AB121" s="91"/>
      <c r="AC121" s="101"/>
      <c r="AD121" s="102"/>
      <c r="AE121" s="102"/>
      <c r="AF121" s="99"/>
      <c r="AG121" s="99"/>
      <c r="AH121" s="103"/>
      <c r="AI121" s="104"/>
      <c r="AJ121" s="102"/>
      <c r="AK121" s="99"/>
      <c r="AL121" s="99"/>
      <c r="AM121" s="99"/>
      <c r="AN121" s="99"/>
      <c r="AO121" s="99"/>
      <c r="AP121" s="107"/>
      <c r="AQ121" s="79">
        <f t="shared" si="5"/>
        <v>5</v>
      </c>
      <c r="AR121" s="80">
        <f t="shared" si="4"/>
        <v>0.16666666666666666</v>
      </c>
      <c r="AS121" s="79"/>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7"/>
      <c r="ED121" s="7"/>
      <c r="EE121" s="7"/>
      <c r="EF121" s="7"/>
      <c r="EG121" s="7"/>
      <c r="EH121" s="7"/>
      <c r="EI121" s="7"/>
      <c r="EJ121" s="7"/>
      <c r="EK121" s="7"/>
      <c r="EL121" s="7"/>
      <c r="EM121" s="7"/>
      <c r="EN121" s="7"/>
      <c r="EO121" s="7"/>
      <c r="EP121" s="7"/>
      <c r="EQ121" s="7"/>
      <c r="ER121" s="7"/>
      <c r="ES121" s="7"/>
      <c r="ET121" s="7"/>
      <c r="EU121" s="7"/>
      <c r="EV121" s="7"/>
      <c r="EW121" s="7"/>
      <c r="EX121" s="7"/>
      <c r="EY121" s="7"/>
      <c r="EZ121" s="7"/>
      <c r="FA121" s="7"/>
      <c r="FB121" s="7"/>
      <c r="FC121" s="7"/>
      <c r="FD121" s="7"/>
      <c r="FE121" s="7"/>
      <c r="FF121" s="7"/>
      <c r="FG121" s="7"/>
      <c r="FH121" s="7"/>
      <c r="FI121" s="7"/>
      <c r="FJ121" s="7"/>
      <c r="FK121" s="7"/>
      <c r="FL121" s="7"/>
      <c r="FM121" s="7"/>
      <c r="FN121" s="7"/>
      <c r="FO121" s="7"/>
      <c r="FP121" s="7"/>
      <c r="FQ121" s="7"/>
      <c r="FR121" s="7"/>
      <c r="FS121" s="7"/>
      <c r="FT121" s="7"/>
      <c r="FU121" s="7"/>
      <c r="FV121" s="7"/>
      <c r="FW121" s="8"/>
      <c r="FX121" s="8"/>
      <c r="FY121" s="8"/>
      <c r="FZ121" s="8"/>
      <c r="GA121" s="8"/>
      <c r="GB121" s="8"/>
      <c r="GC121" s="8"/>
      <c r="GD121" s="8"/>
      <c r="GE121" s="8"/>
      <c r="GF121" s="8"/>
      <c r="GG121" s="8"/>
      <c r="GH121" s="8"/>
      <c r="GI121" s="8"/>
      <c r="GJ121" s="8"/>
      <c r="GK121" s="8"/>
      <c r="GL121" s="8"/>
    </row>
    <row r="122" spans="1:194" s="11" customFormat="1" ht="12.4" customHeight="1" x14ac:dyDescent="0.25">
      <c r="A122" s="81">
        <v>156</v>
      </c>
      <c r="B122" s="63" t="s">
        <v>344</v>
      </c>
      <c r="C122" s="63" t="s">
        <v>345</v>
      </c>
      <c r="D122" s="63" t="s">
        <v>686</v>
      </c>
      <c r="E122" s="64" t="s">
        <v>514</v>
      </c>
      <c r="F122" s="65" t="s">
        <v>50</v>
      </c>
      <c r="G122" s="65" t="s">
        <v>461</v>
      </c>
      <c r="H122" s="66" t="s">
        <v>515</v>
      </c>
      <c r="I122" s="67">
        <v>43919</v>
      </c>
      <c r="J122" s="118" t="s">
        <v>516</v>
      </c>
      <c r="K122" s="166" t="s">
        <v>88</v>
      </c>
      <c r="L122" s="166" t="s">
        <v>517</v>
      </c>
      <c r="M122" s="140"/>
      <c r="N122" s="99"/>
      <c r="O122" s="102"/>
      <c r="P122" s="97"/>
      <c r="Q122" s="142"/>
      <c r="R122" s="99"/>
      <c r="S122" s="99"/>
      <c r="T122" s="99"/>
      <c r="U122" s="99">
        <v>1</v>
      </c>
      <c r="V122" s="99"/>
      <c r="W122" s="99"/>
      <c r="X122" s="142">
        <v>1</v>
      </c>
      <c r="Y122" s="142">
        <v>1</v>
      </c>
      <c r="Z122" s="111"/>
      <c r="AA122" s="100"/>
      <c r="AB122" s="91"/>
      <c r="AC122" s="101"/>
      <c r="AD122" s="102"/>
      <c r="AE122" s="102"/>
      <c r="AF122" s="99"/>
      <c r="AG122" s="99"/>
      <c r="AH122" s="103"/>
      <c r="AI122" s="104"/>
      <c r="AJ122" s="102"/>
      <c r="AK122" s="99"/>
      <c r="AL122" s="99"/>
      <c r="AM122" s="99"/>
      <c r="AN122" s="99"/>
      <c r="AO122" s="99"/>
      <c r="AP122" s="107"/>
      <c r="AQ122" s="79">
        <f t="shared" si="5"/>
        <v>3</v>
      </c>
      <c r="AR122" s="80">
        <f t="shared" si="4"/>
        <v>0.1</v>
      </c>
      <c r="AS122" s="79"/>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c r="DK122" s="7"/>
      <c r="DL122" s="7"/>
      <c r="DM122" s="7"/>
      <c r="DN122" s="7"/>
      <c r="DO122" s="7"/>
      <c r="DP122" s="7"/>
      <c r="DQ122" s="7"/>
      <c r="DR122" s="7"/>
      <c r="DS122" s="7"/>
      <c r="DT122" s="7"/>
      <c r="DU122" s="7"/>
      <c r="DV122" s="7"/>
      <c r="DW122" s="7"/>
      <c r="DX122" s="7"/>
      <c r="DY122" s="7"/>
      <c r="DZ122" s="7"/>
      <c r="EA122" s="8"/>
      <c r="EB122" s="8"/>
      <c r="EC122" s="7"/>
      <c r="ED122" s="7"/>
      <c r="EE122" s="7"/>
      <c r="EF122" s="7"/>
      <c r="EG122" s="7"/>
      <c r="EH122" s="7"/>
      <c r="EI122" s="7"/>
      <c r="EJ122" s="7"/>
      <c r="EK122" s="7"/>
      <c r="EL122" s="7"/>
      <c r="EM122" s="7"/>
      <c r="EN122" s="7"/>
      <c r="EO122" s="7"/>
      <c r="EP122" s="7"/>
      <c r="EQ122" s="7"/>
      <c r="ER122" s="7"/>
      <c r="ES122" s="7"/>
      <c r="ET122" s="7"/>
      <c r="EU122" s="7"/>
      <c r="EV122" s="7"/>
      <c r="EW122" s="7"/>
      <c r="EX122" s="7"/>
      <c r="EY122" s="7"/>
      <c r="EZ122" s="7"/>
      <c r="FA122" s="7"/>
      <c r="FB122" s="7"/>
      <c r="FC122" s="7"/>
      <c r="FD122" s="7"/>
      <c r="FE122" s="7"/>
      <c r="FF122" s="7"/>
      <c r="FG122" s="7"/>
      <c r="FH122" s="7"/>
      <c r="FI122" s="7"/>
      <c r="FJ122" s="7"/>
      <c r="FK122" s="7"/>
      <c r="FL122" s="7"/>
      <c r="FM122" s="7"/>
      <c r="FN122" s="7"/>
      <c r="FO122" s="7"/>
      <c r="FP122" s="7"/>
      <c r="FQ122" s="7"/>
      <c r="FR122" s="7"/>
      <c r="FS122" s="7"/>
      <c r="FT122" s="7"/>
      <c r="FU122" s="7"/>
      <c r="FV122" s="7"/>
      <c r="FW122" s="7"/>
      <c r="FX122" s="7"/>
      <c r="FY122" s="7"/>
      <c r="FZ122" s="7"/>
      <c r="GA122" s="7"/>
      <c r="GB122" s="7"/>
      <c r="GC122" s="7"/>
      <c r="GD122" s="7"/>
      <c r="GE122" s="7"/>
      <c r="GF122" s="7"/>
      <c r="GG122" s="7"/>
      <c r="GH122" s="7"/>
      <c r="GI122" s="7"/>
      <c r="GJ122" s="7"/>
      <c r="GK122" s="7"/>
      <c r="GL122" s="7"/>
    </row>
    <row r="123" spans="1:194" s="9" customFormat="1" ht="12.4" customHeight="1" x14ac:dyDescent="0.25">
      <c r="A123" s="81">
        <v>157</v>
      </c>
      <c r="B123" s="63" t="s">
        <v>344</v>
      </c>
      <c r="C123" s="63" t="s">
        <v>345</v>
      </c>
      <c r="D123" s="63" t="s">
        <v>686</v>
      </c>
      <c r="E123" s="64" t="s">
        <v>479</v>
      </c>
      <c r="F123" s="65" t="s">
        <v>50</v>
      </c>
      <c r="G123" s="65" t="s">
        <v>518</v>
      </c>
      <c r="H123" s="66" t="s">
        <v>519</v>
      </c>
      <c r="I123" s="67">
        <v>43910</v>
      </c>
      <c r="J123" s="118" t="s">
        <v>520</v>
      </c>
      <c r="K123" s="116" t="s">
        <v>50</v>
      </c>
      <c r="L123" s="116" t="s">
        <v>521</v>
      </c>
      <c r="M123" s="140"/>
      <c r="N123" s="99"/>
      <c r="O123" s="99">
        <v>1</v>
      </c>
      <c r="P123" s="141"/>
      <c r="Q123" s="142"/>
      <c r="R123" s="99"/>
      <c r="S123" s="99"/>
      <c r="T123" s="99"/>
      <c r="U123" s="99">
        <v>1</v>
      </c>
      <c r="V123" s="99"/>
      <c r="W123" s="99"/>
      <c r="X123" s="142"/>
      <c r="Y123" s="142"/>
      <c r="Z123" s="111"/>
      <c r="AA123" s="100"/>
      <c r="AB123" s="91"/>
      <c r="AC123" s="101"/>
      <c r="AD123" s="102"/>
      <c r="AE123" s="99"/>
      <c r="AF123" s="99"/>
      <c r="AG123" s="99"/>
      <c r="AH123" s="103"/>
      <c r="AI123" s="102">
        <v>1</v>
      </c>
      <c r="AJ123" s="99">
        <v>1</v>
      </c>
      <c r="AK123" s="99"/>
      <c r="AL123" s="99"/>
      <c r="AM123" s="99"/>
      <c r="AN123" s="99"/>
      <c r="AO123" s="99">
        <v>1</v>
      </c>
      <c r="AP123" s="107"/>
      <c r="AQ123" s="79">
        <f t="shared" si="5"/>
        <v>5</v>
      </c>
      <c r="AR123" s="80">
        <f t="shared" si="4"/>
        <v>0.16666666666666666</v>
      </c>
      <c r="AS123" s="79"/>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c r="DK123" s="7"/>
      <c r="DL123" s="7"/>
      <c r="DM123" s="7"/>
      <c r="DN123" s="7"/>
      <c r="DO123" s="7"/>
      <c r="DP123" s="7"/>
      <c r="DQ123" s="7"/>
      <c r="DR123" s="7"/>
      <c r="DS123" s="7"/>
      <c r="DT123" s="7"/>
      <c r="DU123" s="7"/>
      <c r="DV123" s="7"/>
      <c r="DW123" s="7"/>
      <c r="DX123" s="7"/>
      <c r="DY123" s="7"/>
      <c r="DZ123" s="7"/>
      <c r="EA123" s="8"/>
      <c r="EB123" s="8"/>
      <c r="EC123" s="7"/>
      <c r="ED123" s="7"/>
      <c r="EE123" s="7"/>
      <c r="EF123" s="7"/>
      <c r="EG123" s="7"/>
      <c r="EH123" s="7"/>
      <c r="EI123" s="7"/>
      <c r="EJ123" s="7"/>
      <c r="EK123" s="7"/>
      <c r="EL123" s="7"/>
      <c r="EM123" s="7"/>
      <c r="EN123" s="7"/>
      <c r="EO123" s="7"/>
      <c r="EP123" s="7"/>
      <c r="EQ123" s="7"/>
      <c r="ER123" s="7"/>
      <c r="ES123" s="7"/>
      <c r="ET123" s="7"/>
      <c r="EU123" s="7"/>
      <c r="EV123" s="7"/>
      <c r="EW123" s="7"/>
      <c r="EX123" s="7"/>
      <c r="EY123" s="7"/>
      <c r="EZ123" s="7"/>
      <c r="FA123" s="7"/>
      <c r="FB123" s="7"/>
      <c r="FC123" s="7"/>
      <c r="FD123" s="7"/>
      <c r="FE123" s="7"/>
      <c r="FF123" s="7"/>
      <c r="FG123" s="7"/>
      <c r="FH123" s="7"/>
      <c r="FI123" s="7"/>
      <c r="FJ123" s="7"/>
      <c r="FK123" s="7"/>
      <c r="FL123" s="7"/>
      <c r="FM123" s="7"/>
      <c r="FN123" s="7"/>
      <c r="FO123" s="7"/>
      <c r="FP123" s="7"/>
      <c r="FQ123" s="7"/>
      <c r="FR123" s="7"/>
      <c r="FS123" s="7"/>
      <c r="FT123" s="7"/>
      <c r="FU123" s="7"/>
      <c r="FV123" s="7"/>
      <c r="FW123" s="7"/>
      <c r="FX123" s="7"/>
      <c r="FY123" s="7"/>
      <c r="FZ123" s="7"/>
      <c r="GA123" s="7"/>
      <c r="GB123" s="7"/>
      <c r="GC123" s="7"/>
      <c r="GD123" s="7"/>
      <c r="GE123" s="7"/>
      <c r="GF123" s="7"/>
      <c r="GG123" s="7"/>
      <c r="GH123" s="7"/>
      <c r="GI123" s="7"/>
      <c r="GJ123" s="7"/>
      <c r="GK123" s="7"/>
      <c r="GL123" s="7"/>
    </row>
    <row r="124" spans="1:194" s="9" customFormat="1" ht="12.4" customHeight="1" x14ac:dyDescent="0.25">
      <c r="A124" s="81">
        <v>158</v>
      </c>
      <c r="B124" s="63" t="s">
        <v>344</v>
      </c>
      <c r="C124" s="63" t="s">
        <v>345</v>
      </c>
      <c r="D124" s="63" t="s">
        <v>686</v>
      </c>
      <c r="E124" s="64" t="s">
        <v>522</v>
      </c>
      <c r="F124" s="65" t="s">
        <v>275</v>
      </c>
      <c r="G124" s="65" t="s">
        <v>523</v>
      </c>
      <c r="H124" s="66" t="s">
        <v>524</v>
      </c>
      <c r="I124" s="115" t="s">
        <v>463</v>
      </c>
      <c r="J124" s="118" t="s">
        <v>525</v>
      </c>
      <c r="K124" s="166" t="s">
        <v>88</v>
      </c>
      <c r="L124" s="166" t="s">
        <v>526</v>
      </c>
      <c r="M124" s="140"/>
      <c r="N124" s="99"/>
      <c r="O124" s="99">
        <v>1</v>
      </c>
      <c r="P124" s="141"/>
      <c r="Q124" s="142"/>
      <c r="R124" s="99"/>
      <c r="S124" s="99"/>
      <c r="T124" s="99"/>
      <c r="U124" s="99"/>
      <c r="V124" s="99"/>
      <c r="W124" s="99"/>
      <c r="X124" s="142"/>
      <c r="Y124" s="142">
        <v>1</v>
      </c>
      <c r="Z124" s="111"/>
      <c r="AA124" s="100"/>
      <c r="AB124" s="91"/>
      <c r="AC124" s="101">
        <v>1</v>
      </c>
      <c r="AD124" s="102"/>
      <c r="AE124" s="99"/>
      <c r="AF124" s="99"/>
      <c r="AG124" s="99"/>
      <c r="AH124" s="103"/>
      <c r="AI124" s="102">
        <v>1</v>
      </c>
      <c r="AJ124" s="99"/>
      <c r="AK124" s="99"/>
      <c r="AL124" s="99"/>
      <c r="AM124" s="99"/>
      <c r="AN124" s="99"/>
      <c r="AO124" s="99">
        <v>1</v>
      </c>
      <c r="AP124" s="107"/>
      <c r="AQ124" s="79">
        <f t="shared" si="5"/>
        <v>5</v>
      </c>
      <c r="AR124" s="80">
        <f t="shared" si="4"/>
        <v>0.16666666666666666</v>
      </c>
      <c r="AS124" s="79"/>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c r="DK124" s="7"/>
      <c r="DL124" s="7"/>
      <c r="DM124" s="7"/>
      <c r="DN124" s="7"/>
      <c r="DO124" s="7"/>
      <c r="DP124" s="7"/>
      <c r="DQ124" s="7"/>
      <c r="DR124" s="7"/>
      <c r="DS124" s="7"/>
      <c r="DT124" s="7"/>
      <c r="DU124" s="7"/>
      <c r="DV124" s="7"/>
      <c r="DW124" s="7"/>
      <c r="DX124" s="7"/>
      <c r="DY124" s="7"/>
      <c r="DZ124" s="7"/>
      <c r="EA124" s="8"/>
      <c r="EB124" s="8"/>
      <c r="EC124" s="7"/>
      <c r="ED124" s="7"/>
      <c r="EE124" s="7"/>
      <c r="EF124" s="7"/>
      <c r="EG124" s="7"/>
      <c r="EH124" s="7"/>
      <c r="EI124" s="7"/>
      <c r="EJ124" s="7"/>
      <c r="EK124" s="7"/>
      <c r="EL124" s="7"/>
      <c r="EM124" s="7"/>
      <c r="EN124" s="7"/>
      <c r="EO124" s="7"/>
      <c r="EP124" s="7"/>
      <c r="EQ124" s="7"/>
      <c r="ER124" s="7"/>
      <c r="ES124" s="7"/>
      <c r="ET124" s="7"/>
      <c r="EU124" s="7"/>
      <c r="EV124" s="7"/>
      <c r="EW124" s="7"/>
      <c r="EX124" s="7"/>
      <c r="EY124" s="7"/>
      <c r="EZ124" s="7"/>
      <c r="FA124" s="7"/>
      <c r="FB124" s="7"/>
      <c r="FC124" s="7"/>
      <c r="FD124" s="7"/>
      <c r="FE124" s="7"/>
      <c r="FF124" s="7"/>
      <c r="FG124" s="7"/>
      <c r="FH124" s="7"/>
      <c r="FI124" s="7"/>
      <c r="FJ124" s="7"/>
      <c r="FK124" s="7"/>
      <c r="FL124" s="7"/>
      <c r="FM124" s="7"/>
      <c r="FN124" s="7"/>
      <c r="FO124" s="7"/>
      <c r="FP124" s="7"/>
      <c r="FQ124" s="7"/>
      <c r="FR124" s="7"/>
      <c r="FS124" s="7"/>
      <c r="FT124" s="7"/>
      <c r="FU124" s="7"/>
      <c r="FV124" s="7"/>
      <c r="FW124" s="7"/>
      <c r="FX124" s="7"/>
      <c r="FY124" s="7"/>
      <c r="FZ124" s="7"/>
      <c r="GA124" s="7"/>
      <c r="GB124" s="7"/>
      <c r="GC124" s="7"/>
      <c r="GD124" s="7"/>
      <c r="GE124" s="7"/>
      <c r="GF124" s="7"/>
      <c r="GG124" s="7"/>
      <c r="GH124" s="7"/>
      <c r="GI124" s="7"/>
      <c r="GJ124" s="7"/>
      <c r="GK124" s="7"/>
      <c r="GL124" s="7"/>
    </row>
    <row r="125" spans="1:194" s="9" customFormat="1" ht="12.4" customHeight="1" x14ac:dyDescent="0.25">
      <c r="A125" s="134">
        <v>159</v>
      </c>
      <c r="B125" s="167" t="s">
        <v>344</v>
      </c>
      <c r="C125" s="167" t="s">
        <v>345</v>
      </c>
      <c r="D125" s="167" t="s">
        <v>686</v>
      </c>
      <c r="E125" s="123" t="s">
        <v>527</v>
      </c>
      <c r="F125" s="137" t="s">
        <v>197</v>
      </c>
      <c r="G125" s="137" t="s">
        <v>528</v>
      </c>
      <c r="H125" s="168" t="s">
        <v>529</v>
      </c>
      <c r="I125" s="169">
        <v>43987</v>
      </c>
      <c r="J125" s="170" t="s">
        <v>530</v>
      </c>
      <c r="K125" s="171" t="s">
        <v>88</v>
      </c>
      <c r="L125" s="171" t="s">
        <v>15</v>
      </c>
      <c r="M125" s="172"/>
      <c r="N125" s="173"/>
      <c r="O125" s="173">
        <v>1</v>
      </c>
      <c r="P125" s="174">
        <v>1</v>
      </c>
      <c r="Q125" s="175"/>
      <c r="R125" s="173"/>
      <c r="S125" s="173"/>
      <c r="T125" s="173"/>
      <c r="U125" s="173">
        <v>1</v>
      </c>
      <c r="V125" s="173">
        <v>1</v>
      </c>
      <c r="W125" s="173">
        <v>1</v>
      </c>
      <c r="X125" s="175">
        <v>1</v>
      </c>
      <c r="Y125" s="175"/>
      <c r="Z125" s="176"/>
      <c r="AA125" s="177"/>
      <c r="AB125" s="178"/>
      <c r="AC125" s="179"/>
      <c r="AD125" s="180"/>
      <c r="AE125" s="173"/>
      <c r="AF125" s="173"/>
      <c r="AG125" s="173"/>
      <c r="AH125" s="181"/>
      <c r="AI125" s="180">
        <v>1</v>
      </c>
      <c r="AJ125" s="173"/>
      <c r="AK125" s="173"/>
      <c r="AL125" s="173"/>
      <c r="AM125" s="173"/>
      <c r="AN125" s="173"/>
      <c r="AO125" s="173"/>
      <c r="AP125" s="182"/>
      <c r="AQ125" s="183">
        <f t="shared" si="5"/>
        <v>7</v>
      </c>
      <c r="AR125" s="184">
        <f t="shared" si="4"/>
        <v>0.23333333333333334</v>
      </c>
      <c r="AS125" s="183"/>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c r="DK125" s="7"/>
      <c r="DL125" s="7"/>
      <c r="DM125" s="7"/>
      <c r="DN125" s="7"/>
      <c r="DO125" s="7"/>
      <c r="DP125" s="7"/>
      <c r="DQ125" s="7"/>
      <c r="DR125" s="7"/>
      <c r="DS125" s="7"/>
      <c r="DT125" s="7"/>
      <c r="DU125" s="7"/>
      <c r="DV125" s="7"/>
      <c r="DW125" s="7"/>
      <c r="DX125" s="7"/>
      <c r="DY125" s="7"/>
      <c r="DZ125" s="7"/>
      <c r="EA125" s="8"/>
      <c r="EB125" s="8"/>
      <c r="EC125" s="7"/>
      <c r="ED125" s="7"/>
      <c r="EE125" s="7"/>
      <c r="EF125" s="7"/>
      <c r="EG125" s="7"/>
      <c r="EH125" s="7"/>
      <c r="EI125" s="7"/>
      <c r="EJ125" s="7"/>
      <c r="EK125" s="7"/>
      <c r="EL125" s="7"/>
      <c r="EM125" s="7"/>
      <c r="EN125" s="7"/>
      <c r="EO125" s="7"/>
      <c r="EP125" s="7"/>
      <c r="EQ125" s="7"/>
      <c r="ER125" s="7"/>
      <c r="ES125" s="7"/>
      <c r="ET125" s="7"/>
      <c r="EU125" s="7"/>
      <c r="EV125" s="7"/>
      <c r="EW125" s="7"/>
      <c r="EX125" s="7"/>
      <c r="EY125" s="7"/>
      <c r="EZ125" s="7"/>
      <c r="FA125" s="7"/>
      <c r="FB125" s="7"/>
      <c r="FC125" s="7"/>
      <c r="FD125" s="7"/>
      <c r="FE125" s="7"/>
      <c r="FF125" s="7"/>
      <c r="FG125" s="7"/>
      <c r="FH125" s="7"/>
      <c r="FI125" s="7"/>
      <c r="FJ125" s="7"/>
      <c r="FK125" s="7"/>
      <c r="FL125" s="7"/>
      <c r="FM125" s="7"/>
      <c r="FN125" s="7"/>
      <c r="FO125" s="7"/>
      <c r="FP125" s="7"/>
      <c r="FQ125" s="7"/>
      <c r="FR125" s="7"/>
      <c r="FS125" s="7"/>
      <c r="FT125" s="7"/>
      <c r="FU125" s="7"/>
      <c r="FV125" s="7"/>
      <c r="FW125" s="7"/>
      <c r="FX125" s="7"/>
      <c r="FY125" s="7"/>
      <c r="FZ125" s="7"/>
      <c r="GA125" s="7"/>
      <c r="GB125" s="7"/>
      <c r="GC125" s="7"/>
      <c r="GD125" s="7"/>
      <c r="GE125" s="7"/>
      <c r="GF125" s="7"/>
      <c r="GG125" s="7"/>
      <c r="GH125" s="7"/>
      <c r="GI125" s="7"/>
      <c r="GJ125" s="7"/>
      <c r="GK125" s="7"/>
      <c r="GL125" s="7"/>
    </row>
    <row r="126" spans="1:194" s="49" customFormat="1" ht="12.4" customHeight="1" x14ac:dyDescent="0.25">
      <c r="A126" s="37"/>
      <c r="B126" s="38"/>
      <c r="C126" s="38"/>
      <c r="D126" s="38"/>
      <c r="E126" s="39"/>
      <c r="F126" s="40"/>
      <c r="G126" s="40"/>
      <c r="H126" s="41"/>
      <c r="I126" s="42"/>
      <c r="J126" s="43"/>
      <c r="K126" s="39"/>
      <c r="L126" s="39"/>
      <c r="M126" s="44"/>
      <c r="N126" s="37"/>
      <c r="O126" s="37"/>
      <c r="P126" s="45"/>
      <c r="Q126" s="46"/>
      <c r="R126" s="37"/>
      <c r="S126" s="37"/>
      <c r="T126" s="37"/>
      <c r="U126" s="37"/>
      <c r="V126" s="37"/>
      <c r="W126" s="37"/>
      <c r="X126" s="46"/>
      <c r="Y126" s="46"/>
      <c r="Z126" s="47"/>
      <c r="AA126" s="37"/>
      <c r="AB126" s="38"/>
      <c r="AC126" s="38"/>
      <c r="AD126" s="37"/>
      <c r="AE126" s="37"/>
      <c r="AF126" s="37"/>
      <c r="AG126" s="37"/>
      <c r="AH126" s="37"/>
      <c r="AI126" s="37"/>
      <c r="AJ126" s="37"/>
      <c r="AK126" s="37"/>
      <c r="AL126" s="37"/>
      <c r="AM126" s="37"/>
      <c r="AN126" s="37"/>
      <c r="AO126" s="37"/>
      <c r="AP126" s="38"/>
      <c r="AQ126" s="37"/>
      <c r="AR126" s="48"/>
      <c r="AS126" s="37"/>
    </row>
    <row r="127" spans="1:194" s="17" customFormat="1" x14ac:dyDescent="0.25">
      <c r="L127" s="27" t="s">
        <v>659</v>
      </c>
      <c r="M127" s="25">
        <f>SUM(M4:M125)</f>
        <v>15</v>
      </c>
      <c r="N127" s="26">
        <f>SUM(N4:N125)</f>
        <v>16</v>
      </c>
      <c r="O127" s="26">
        <f t="shared" ref="O127:Z127" si="6">SUM(O4:O125)</f>
        <v>87</v>
      </c>
      <c r="P127" s="26">
        <f t="shared" si="6"/>
        <v>33</v>
      </c>
      <c r="Q127" s="26">
        <f t="shared" si="6"/>
        <v>4</v>
      </c>
      <c r="R127" s="26">
        <f t="shared" si="6"/>
        <v>9</v>
      </c>
      <c r="S127" s="26">
        <f t="shared" si="6"/>
        <v>5</v>
      </c>
      <c r="T127" s="26">
        <f t="shared" si="6"/>
        <v>3</v>
      </c>
      <c r="U127" s="26">
        <f t="shared" si="6"/>
        <v>51</v>
      </c>
      <c r="V127" s="26">
        <f t="shared" si="6"/>
        <v>26</v>
      </c>
      <c r="W127" s="26">
        <f t="shared" si="6"/>
        <v>38</v>
      </c>
      <c r="X127" s="26">
        <f t="shared" si="6"/>
        <v>36</v>
      </c>
      <c r="Y127" s="26">
        <f t="shared" si="6"/>
        <v>21</v>
      </c>
      <c r="Z127" s="26">
        <f t="shared" si="6"/>
        <v>0</v>
      </c>
      <c r="AA127" s="28">
        <f>SUM(AA4:AA125)</f>
        <v>3</v>
      </c>
      <c r="AB127" s="25">
        <f>SUM(AB4:AB125)</f>
        <v>56</v>
      </c>
      <c r="AC127" s="26">
        <f>SUM(AC4:AC125)</f>
        <v>17</v>
      </c>
      <c r="AD127" s="26">
        <f t="shared" ref="AD127:AG127" si="7">SUM(AD4:AD125)</f>
        <v>8</v>
      </c>
      <c r="AE127" s="26">
        <f t="shared" si="7"/>
        <v>9</v>
      </c>
      <c r="AF127" s="26">
        <f t="shared" si="7"/>
        <v>21</v>
      </c>
      <c r="AG127" s="26">
        <f t="shared" si="7"/>
        <v>6</v>
      </c>
      <c r="AH127" s="28">
        <f>SUM(AH4:AH125)</f>
        <v>3</v>
      </c>
      <c r="AI127" s="25">
        <f>SUM(AI4:AI125)</f>
        <v>35</v>
      </c>
      <c r="AJ127" s="26">
        <f>SUM(AJ4:AJ125)</f>
        <v>25</v>
      </c>
      <c r="AK127" s="26">
        <f t="shared" ref="AK127:AO127" si="8">SUM(AK4:AK125)</f>
        <v>9</v>
      </c>
      <c r="AL127" s="26">
        <f t="shared" si="8"/>
        <v>19</v>
      </c>
      <c r="AM127" s="26">
        <f t="shared" si="8"/>
        <v>24</v>
      </c>
      <c r="AN127" s="26">
        <f t="shared" si="8"/>
        <v>17</v>
      </c>
      <c r="AO127" s="26">
        <f t="shared" si="8"/>
        <v>38</v>
      </c>
      <c r="AP127" s="29">
        <f>SUM(AP4:AP125)</f>
        <v>30</v>
      </c>
      <c r="AQ127" s="50"/>
      <c r="AR127" s="51"/>
      <c r="AS127" s="5"/>
    </row>
    <row r="128" spans="1:194" s="17" customFormat="1" x14ac:dyDescent="0.25">
      <c r="L128" s="27" t="s">
        <v>660</v>
      </c>
      <c r="M128" s="30">
        <f>M127/(ROWS(K4:K125))</f>
        <v>0.12295081967213115</v>
      </c>
      <c r="N128" s="31">
        <f>N127/(ROWS(L4:L125))</f>
        <v>0.13114754098360656</v>
      </c>
      <c r="O128" s="31">
        <f t="shared" ref="O128:Z128" si="9">O127/(ROWS(M4:M125))</f>
        <v>0.71311475409836067</v>
      </c>
      <c r="P128" s="31">
        <f t="shared" si="9"/>
        <v>0.27049180327868855</v>
      </c>
      <c r="Q128" s="31">
        <f t="shared" si="9"/>
        <v>3.2786885245901641E-2</v>
      </c>
      <c r="R128" s="31">
        <f t="shared" si="9"/>
        <v>7.3770491803278687E-2</v>
      </c>
      <c r="S128" s="31">
        <f t="shared" si="9"/>
        <v>4.0983606557377046E-2</v>
      </c>
      <c r="T128" s="31">
        <f t="shared" si="9"/>
        <v>2.4590163934426229E-2</v>
      </c>
      <c r="U128" s="31">
        <f t="shared" si="9"/>
        <v>0.41803278688524592</v>
      </c>
      <c r="V128" s="31">
        <f t="shared" si="9"/>
        <v>0.21311475409836064</v>
      </c>
      <c r="W128" s="31">
        <f t="shared" si="9"/>
        <v>0.31147540983606559</v>
      </c>
      <c r="X128" s="31">
        <f t="shared" si="9"/>
        <v>0.29508196721311475</v>
      </c>
      <c r="Y128" s="31">
        <f t="shared" si="9"/>
        <v>0.1721311475409836</v>
      </c>
      <c r="Z128" s="31">
        <f t="shared" si="9"/>
        <v>0</v>
      </c>
      <c r="AA128" s="32">
        <f>AA127/(ROWS(Y4:Y125))</f>
        <v>2.4590163934426229E-2</v>
      </c>
      <c r="AB128" s="30">
        <f>AB127/(ROWS(Z4:Z125))</f>
        <v>0.45901639344262296</v>
      </c>
      <c r="AC128" s="31">
        <f t="shared" ref="AC128" si="10">AC127/(ROWS(AA4:AA125))</f>
        <v>0.13934426229508196</v>
      </c>
      <c r="AD128" s="31">
        <f t="shared" ref="AD128" si="11">AD127/(ROWS(AB4:AB125))</f>
        <v>6.5573770491803282E-2</v>
      </c>
      <c r="AE128" s="31">
        <f t="shared" ref="AE128" si="12">AE127/(ROWS(AC4:AC125))</f>
        <v>7.3770491803278687E-2</v>
      </c>
      <c r="AF128" s="31">
        <f t="shared" ref="AF128" si="13">AF127/(ROWS(AD4:AD125))</f>
        <v>0.1721311475409836</v>
      </c>
      <c r="AG128" s="31">
        <f t="shared" ref="AG128" si="14">AG127/(ROWS(AE4:AE125))</f>
        <v>4.9180327868852458E-2</v>
      </c>
      <c r="AH128" s="32">
        <f>AH127/(ROWS(AF4:AF125))</f>
        <v>2.4590163934426229E-2</v>
      </c>
      <c r="AI128" s="30">
        <f>AI127/(ROWS(AG4:AG125))</f>
        <v>0.28688524590163933</v>
      </c>
      <c r="AJ128" s="31">
        <f t="shared" ref="AJ128" si="15">AJ127/(ROWS(AH4:AH125))</f>
        <v>0.20491803278688525</v>
      </c>
      <c r="AK128" s="31">
        <f t="shared" ref="AK128" si="16">AK127/(ROWS(AI4:AI125))</f>
        <v>7.3770491803278687E-2</v>
      </c>
      <c r="AL128" s="31">
        <f t="shared" ref="AL128" si="17">AL127/(ROWS(AJ4:AJ125))</f>
        <v>0.15573770491803279</v>
      </c>
      <c r="AM128" s="31">
        <f t="shared" ref="AM128" si="18">AM127/(ROWS(AK4:AK125))</f>
        <v>0.19672131147540983</v>
      </c>
      <c r="AN128" s="31">
        <f t="shared" ref="AN128" si="19">AN127/(ROWS(AL4:AL125))</f>
        <v>0.13934426229508196</v>
      </c>
      <c r="AO128" s="31">
        <f t="shared" ref="AO128" si="20">AO127/(ROWS(AM4:AM125))</f>
        <v>0.31147540983606559</v>
      </c>
      <c r="AP128" s="32">
        <f>AP127/(ROWS(AN4:AN125))</f>
        <v>0.24590163934426229</v>
      </c>
      <c r="AQ128" s="52"/>
      <c r="AR128" s="5"/>
      <c r="AS128" s="5"/>
    </row>
    <row r="129" spans="9:42" s="17" customFormat="1" x14ac:dyDescent="0.25">
      <c r="I129" s="33"/>
    </row>
    <row r="130" spans="9:42" s="17" customFormat="1" x14ac:dyDescent="0.25">
      <c r="L130" s="27" t="s">
        <v>691</v>
      </c>
      <c r="M130" s="25">
        <f>SUM(M4:M85, M93, M112)</f>
        <v>10</v>
      </c>
      <c r="N130" s="26">
        <f t="shared" ref="N130:AP130" si="21">SUM(N4:N85, N93, N112)</f>
        <v>12</v>
      </c>
      <c r="O130" s="26">
        <f t="shared" si="21"/>
        <v>60</v>
      </c>
      <c r="P130" s="26">
        <f t="shared" si="21"/>
        <v>21</v>
      </c>
      <c r="Q130" s="26">
        <f t="shared" si="21"/>
        <v>1</v>
      </c>
      <c r="R130" s="26">
        <f t="shared" si="21"/>
        <v>7</v>
      </c>
      <c r="S130" s="26">
        <f t="shared" si="21"/>
        <v>3</v>
      </c>
      <c r="T130" s="26">
        <f t="shared" si="21"/>
        <v>2</v>
      </c>
      <c r="U130" s="26">
        <f t="shared" si="21"/>
        <v>36</v>
      </c>
      <c r="V130" s="26">
        <f t="shared" si="21"/>
        <v>18</v>
      </c>
      <c r="W130" s="26">
        <f t="shared" si="21"/>
        <v>29</v>
      </c>
      <c r="X130" s="26">
        <f t="shared" si="21"/>
        <v>18</v>
      </c>
      <c r="Y130" s="26">
        <f t="shared" si="21"/>
        <v>10</v>
      </c>
      <c r="Z130" s="26">
        <f t="shared" si="21"/>
        <v>0</v>
      </c>
      <c r="AA130" s="29">
        <f t="shared" si="21"/>
        <v>1</v>
      </c>
      <c r="AB130" s="35">
        <f t="shared" si="21"/>
        <v>42</v>
      </c>
      <c r="AC130" s="26">
        <f t="shared" si="21"/>
        <v>11</v>
      </c>
      <c r="AD130" s="26">
        <f t="shared" si="21"/>
        <v>7</v>
      </c>
      <c r="AE130" s="26">
        <f t="shared" si="21"/>
        <v>4</v>
      </c>
      <c r="AF130" s="26">
        <f t="shared" si="21"/>
        <v>13</v>
      </c>
      <c r="AG130" s="26">
        <f t="shared" si="21"/>
        <v>6</v>
      </c>
      <c r="AH130" s="29">
        <f t="shared" si="21"/>
        <v>2</v>
      </c>
      <c r="AI130" s="35">
        <f t="shared" si="21"/>
        <v>21</v>
      </c>
      <c r="AJ130" s="26">
        <f t="shared" si="21"/>
        <v>16</v>
      </c>
      <c r="AK130" s="26">
        <f t="shared" si="21"/>
        <v>7</v>
      </c>
      <c r="AL130" s="26">
        <f t="shared" si="21"/>
        <v>15</v>
      </c>
      <c r="AM130" s="26">
        <f t="shared" si="21"/>
        <v>17</v>
      </c>
      <c r="AN130" s="26">
        <f t="shared" si="21"/>
        <v>12</v>
      </c>
      <c r="AO130" s="26">
        <f t="shared" si="21"/>
        <v>24</v>
      </c>
      <c r="AP130" s="29">
        <f t="shared" si="21"/>
        <v>16</v>
      </c>
    </row>
    <row r="131" spans="9:42" s="17" customFormat="1" x14ac:dyDescent="0.25">
      <c r="L131" s="27" t="s">
        <v>692</v>
      </c>
      <c r="M131" s="34">
        <f>(M130/84)</f>
        <v>0.11904761904761904</v>
      </c>
      <c r="N131" s="31">
        <f t="shared" ref="N131:AP131" si="22">(N130/84)</f>
        <v>0.14285714285714285</v>
      </c>
      <c r="O131" s="31">
        <f t="shared" si="22"/>
        <v>0.7142857142857143</v>
      </c>
      <c r="P131" s="31">
        <f t="shared" si="22"/>
        <v>0.25</v>
      </c>
      <c r="Q131" s="31">
        <f t="shared" si="22"/>
        <v>1.1904761904761904E-2</v>
      </c>
      <c r="R131" s="31">
        <f t="shared" si="22"/>
        <v>8.3333333333333329E-2</v>
      </c>
      <c r="S131" s="31">
        <f t="shared" si="22"/>
        <v>3.5714285714285712E-2</v>
      </c>
      <c r="T131" s="31">
        <f t="shared" si="22"/>
        <v>2.3809523809523808E-2</v>
      </c>
      <c r="U131" s="31">
        <f t="shared" si="22"/>
        <v>0.42857142857142855</v>
      </c>
      <c r="V131" s="31">
        <f t="shared" si="22"/>
        <v>0.21428571428571427</v>
      </c>
      <c r="W131" s="31">
        <f t="shared" si="22"/>
        <v>0.34523809523809523</v>
      </c>
      <c r="X131" s="31">
        <f t="shared" si="22"/>
        <v>0.21428571428571427</v>
      </c>
      <c r="Y131" s="31">
        <f t="shared" si="22"/>
        <v>0.11904761904761904</v>
      </c>
      <c r="Z131" s="31">
        <f t="shared" si="22"/>
        <v>0</v>
      </c>
      <c r="AA131" s="32">
        <f t="shared" si="22"/>
        <v>1.1904761904761904E-2</v>
      </c>
      <c r="AB131" s="36">
        <f t="shared" si="22"/>
        <v>0.5</v>
      </c>
      <c r="AC131" s="31">
        <f t="shared" si="22"/>
        <v>0.13095238095238096</v>
      </c>
      <c r="AD131" s="31">
        <f t="shared" si="22"/>
        <v>8.3333333333333329E-2</v>
      </c>
      <c r="AE131" s="31">
        <f t="shared" si="22"/>
        <v>4.7619047619047616E-2</v>
      </c>
      <c r="AF131" s="31">
        <f t="shared" si="22"/>
        <v>0.15476190476190477</v>
      </c>
      <c r="AG131" s="31">
        <f t="shared" si="22"/>
        <v>7.1428571428571425E-2</v>
      </c>
      <c r="AH131" s="32">
        <f t="shared" si="22"/>
        <v>2.3809523809523808E-2</v>
      </c>
      <c r="AI131" s="36">
        <f t="shared" si="22"/>
        <v>0.25</v>
      </c>
      <c r="AJ131" s="31">
        <f t="shared" si="22"/>
        <v>0.19047619047619047</v>
      </c>
      <c r="AK131" s="31">
        <f t="shared" si="22"/>
        <v>8.3333333333333329E-2</v>
      </c>
      <c r="AL131" s="31">
        <f t="shared" si="22"/>
        <v>0.17857142857142858</v>
      </c>
      <c r="AM131" s="31">
        <f t="shared" si="22"/>
        <v>0.20238095238095238</v>
      </c>
      <c r="AN131" s="31">
        <f t="shared" si="22"/>
        <v>0.14285714285714285</v>
      </c>
      <c r="AO131" s="31">
        <f t="shared" si="22"/>
        <v>0.2857142857142857</v>
      </c>
      <c r="AP131" s="32">
        <f t="shared" si="22"/>
        <v>0.19047619047619047</v>
      </c>
    </row>
    <row r="132" spans="9:42" s="17" customFormat="1" x14ac:dyDescent="0.25"/>
    <row r="133" spans="9:42" s="17" customFormat="1" x14ac:dyDescent="0.25">
      <c r="L133" s="27" t="s">
        <v>693</v>
      </c>
      <c r="M133" s="25">
        <f>SUM(M86:M92, M94:M111, M113:M125)</f>
        <v>5</v>
      </c>
      <c r="N133" s="26">
        <f t="shared" ref="N133:AP133" si="23">SUM(N86:N92, N94:N111, N113:N125)</f>
        <v>4</v>
      </c>
      <c r="O133" s="26">
        <f t="shared" si="23"/>
        <v>27</v>
      </c>
      <c r="P133" s="26">
        <f t="shared" si="23"/>
        <v>12</v>
      </c>
      <c r="Q133" s="26">
        <f t="shared" si="23"/>
        <v>3</v>
      </c>
      <c r="R133" s="26">
        <f t="shared" si="23"/>
        <v>2</v>
      </c>
      <c r="S133" s="26">
        <f t="shared" si="23"/>
        <v>2</v>
      </c>
      <c r="T133" s="26">
        <f t="shared" si="23"/>
        <v>1</v>
      </c>
      <c r="U133" s="26">
        <f t="shared" si="23"/>
        <v>15</v>
      </c>
      <c r="V133" s="26">
        <f t="shared" si="23"/>
        <v>8</v>
      </c>
      <c r="W133" s="26">
        <f t="shared" si="23"/>
        <v>9</v>
      </c>
      <c r="X133" s="26">
        <f t="shared" si="23"/>
        <v>18</v>
      </c>
      <c r="Y133" s="26">
        <f t="shared" si="23"/>
        <v>11</v>
      </c>
      <c r="Z133" s="26">
        <f t="shared" si="23"/>
        <v>0</v>
      </c>
      <c r="AA133" s="29">
        <f t="shared" si="23"/>
        <v>2</v>
      </c>
      <c r="AB133" s="35">
        <f t="shared" si="23"/>
        <v>14</v>
      </c>
      <c r="AC133" s="26">
        <f t="shared" si="23"/>
        <v>6</v>
      </c>
      <c r="AD133" s="26">
        <f t="shared" si="23"/>
        <v>1</v>
      </c>
      <c r="AE133" s="26">
        <f t="shared" si="23"/>
        <v>5</v>
      </c>
      <c r="AF133" s="26">
        <f t="shared" si="23"/>
        <v>8</v>
      </c>
      <c r="AG133" s="26">
        <f t="shared" si="23"/>
        <v>0</v>
      </c>
      <c r="AH133" s="29">
        <f t="shared" si="23"/>
        <v>1</v>
      </c>
      <c r="AI133" s="35">
        <f t="shared" si="23"/>
        <v>14</v>
      </c>
      <c r="AJ133" s="26">
        <f t="shared" si="23"/>
        <v>9</v>
      </c>
      <c r="AK133" s="26">
        <f t="shared" si="23"/>
        <v>2</v>
      </c>
      <c r="AL133" s="26">
        <f t="shared" si="23"/>
        <v>4</v>
      </c>
      <c r="AM133" s="26">
        <f t="shared" si="23"/>
        <v>7</v>
      </c>
      <c r="AN133" s="26">
        <f t="shared" si="23"/>
        <v>5</v>
      </c>
      <c r="AO133" s="26">
        <f t="shared" si="23"/>
        <v>14</v>
      </c>
      <c r="AP133" s="29">
        <f t="shared" si="23"/>
        <v>14</v>
      </c>
    </row>
    <row r="134" spans="9:42" s="17" customFormat="1" x14ac:dyDescent="0.25">
      <c r="L134" s="27" t="s">
        <v>694</v>
      </c>
      <c r="M134" s="34">
        <f>M133/38</f>
        <v>0.13157894736842105</v>
      </c>
      <c r="N134" s="31">
        <f t="shared" ref="N134:AP134" si="24">N133/38</f>
        <v>0.10526315789473684</v>
      </c>
      <c r="O134" s="31">
        <f t="shared" si="24"/>
        <v>0.71052631578947367</v>
      </c>
      <c r="P134" s="31">
        <f t="shared" si="24"/>
        <v>0.31578947368421051</v>
      </c>
      <c r="Q134" s="31">
        <f t="shared" si="24"/>
        <v>7.8947368421052627E-2</v>
      </c>
      <c r="R134" s="31">
        <f t="shared" si="24"/>
        <v>5.2631578947368418E-2</v>
      </c>
      <c r="S134" s="31">
        <f t="shared" si="24"/>
        <v>5.2631578947368418E-2</v>
      </c>
      <c r="T134" s="31">
        <f t="shared" si="24"/>
        <v>2.6315789473684209E-2</v>
      </c>
      <c r="U134" s="31">
        <f t="shared" si="24"/>
        <v>0.39473684210526316</v>
      </c>
      <c r="V134" s="31">
        <f t="shared" si="24"/>
        <v>0.21052631578947367</v>
      </c>
      <c r="W134" s="31">
        <f t="shared" si="24"/>
        <v>0.23684210526315788</v>
      </c>
      <c r="X134" s="31">
        <f t="shared" si="24"/>
        <v>0.47368421052631576</v>
      </c>
      <c r="Y134" s="31">
        <f t="shared" si="24"/>
        <v>0.28947368421052633</v>
      </c>
      <c r="Z134" s="31">
        <f t="shared" si="24"/>
        <v>0</v>
      </c>
      <c r="AA134" s="32">
        <f t="shared" si="24"/>
        <v>5.2631578947368418E-2</v>
      </c>
      <c r="AB134" s="36">
        <f t="shared" si="24"/>
        <v>0.36842105263157893</v>
      </c>
      <c r="AC134" s="31">
        <f t="shared" si="24"/>
        <v>0.15789473684210525</v>
      </c>
      <c r="AD134" s="31">
        <f t="shared" si="24"/>
        <v>2.6315789473684209E-2</v>
      </c>
      <c r="AE134" s="31">
        <f t="shared" si="24"/>
        <v>0.13157894736842105</v>
      </c>
      <c r="AF134" s="31">
        <f t="shared" si="24"/>
        <v>0.21052631578947367</v>
      </c>
      <c r="AG134" s="31">
        <f t="shared" si="24"/>
        <v>0</v>
      </c>
      <c r="AH134" s="32">
        <f t="shared" si="24"/>
        <v>2.6315789473684209E-2</v>
      </c>
      <c r="AI134" s="36">
        <f t="shared" si="24"/>
        <v>0.36842105263157893</v>
      </c>
      <c r="AJ134" s="31">
        <f t="shared" si="24"/>
        <v>0.23684210526315788</v>
      </c>
      <c r="AK134" s="31">
        <f t="shared" si="24"/>
        <v>5.2631578947368418E-2</v>
      </c>
      <c r="AL134" s="31">
        <f t="shared" si="24"/>
        <v>0.10526315789473684</v>
      </c>
      <c r="AM134" s="31">
        <f t="shared" si="24"/>
        <v>0.18421052631578946</v>
      </c>
      <c r="AN134" s="31">
        <f t="shared" si="24"/>
        <v>0.13157894736842105</v>
      </c>
      <c r="AO134" s="31">
        <f t="shared" si="24"/>
        <v>0.36842105263157893</v>
      </c>
      <c r="AP134" s="32">
        <f t="shared" si="24"/>
        <v>0.36842105263157893</v>
      </c>
    </row>
    <row r="135" spans="9:42" s="17" customFormat="1" x14ac:dyDescent="0.25"/>
    <row r="136" spans="9:42" s="17" customFormat="1" x14ac:dyDescent="0.25"/>
    <row r="137" spans="9:42" s="17" customFormat="1" x14ac:dyDescent="0.25"/>
    <row r="138" spans="9:42" s="17" customFormat="1" x14ac:dyDescent="0.25"/>
    <row r="139" spans="9:42" s="17" customFormat="1" x14ac:dyDescent="0.25"/>
    <row r="140" spans="9:42" s="17" customFormat="1" x14ac:dyDescent="0.25"/>
    <row r="141" spans="9:42" s="17" customFormat="1" x14ac:dyDescent="0.25"/>
    <row r="142" spans="9:42" s="17" customFormat="1" x14ac:dyDescent="0.25"/>
    <row r="143" spans="9:42" s="17" customFormat="1" x14ac:dyDescent="0.25"/>
    <row r="144" spans="9:42" s="17" customFormat="1" x14ac:dyDescent="0.25"/>
    <row r="145" s="17" customFormat="1" x14ac:dyDescent="0.25"/>
    <row r="146" s="17" customFormat="1" x14ac:dyDescent="0.25"/>
    <row r="147" s="17" customFormat="1" x14ac:dyDescent="0.25"/>
    <row r="148" s="17" customFormat="1" x14ac:dyDescent="0.25"/>
    <row r="149" s="17" customFormat="1" x14ac:dyDescent="0.25"/>
    <row r="150" s="17" customFormat="1" x14ac:dyDescent="0.25"/>
    <row r="151" s="17" customFormat="1" x14ac:dyDescent="0.25"/>
    <row r="152" s="17" customFormat="1" x14ac:dyDescent="0.25"/>
    <row r="153" s="17" customFormat="1" x14ac:dyDescent="0.25"/>
    <row r="154" s="17" customFormat="1" x14ac:dyDescent="0.25"/>
    <row r="155" s="17" customFormat="1" x14ac:dyDescent="0.25"/>
    <row r="156" s="17" customFormat="1" x14ac:dyDescent="0.25"/>
    <row r="157" s="17" customFormat="1" x14ac:dyDescent="0.25"/>
    <row r="158" s="17" customFormat="1" x14ac:dyDescent="0.25"/>
    <row r="159" s="17" customFormat="1" x14ac:dyDescent="0.25"/>
    <row r="160" s="17" customFormat="1" x14ac:dyDescent="0.25"/>
    <row r="161" s="17" customFormat="1" x14ac:dyDescent="0.25"/>
    <row r="162" s="17" customFormat="1" x14ac:dyDescent="0.25"/>
    <row r="163" s="17" customFormat="1" x14ac:dyDescent="0.25"/>
    <row r="164" s="17" customFormat="1" x14ac:dyDescent="0.25"/>
    <row r="165" s="17" customFormat="1" x14ac:dyDescent="0.25"/>
    <row r="166" s="17" customFormat="1" x14ac:dyDescent="0.25"/>
    <row r="167" s="17" customFormat="1" x14ac:dyDescent="0.25"/>
    <row r="168" s="17" customFormat="1" x14ac:dyDescent="0.25"/>
    <row r="169" s="17" customFormat="1" x14ac:dyDescent="0.25"/>
    <row r="170" s="17" customFormat="1" x14ac:dyDescent="0.25"/>
    <row r="171" s="17" customFormat="1" x14ac:dyDescent="0.25"/>
    <row r="172" s="17" customFormat="1" x14ac:dyDescent="0.25"/>
    <row r="173" s="17" customFormat="1" x14ac:dyDescent="0.25"/>
    <row r="174" s="17" customFormat="1" x14ac:dyDescent="0.25"/>
    <row r="175" s="17" customFormat="1" x14ac:dyDescent="0.25"/>
    <row r="176" s="17" customFormat="1" x14ac:dyDescent="0.25"/>
    <row r="177" s="17" customFormat="1" x14ac:dyDescent="0.25"/>
    <row r="178" s="17" customFormat="1" x14ac:dyDescent="0.25"/>
    <row r="179" s="17" customFormat="1" x14ac:dyDescent="0.25"/>
    <row r="180" s="17" customFormat="1" x14ac:dyDescent="0.25"/>
    <row r="181" s="17" customFormat="1" x14ac:dyDescent="0.25"/>
    <row r="182" s="17" customFormat="1" x14ac:dyDescent="0.25"/>
    <row r="183" s="17" customFormat="1" x14ac:dyDescent="0.25"/>
    <row r="184" s="17" customFormat="1" x14ac:dyDescent="0.25"/>
    <row r="185" s="17" customFormat="1" x14ac:dyDescent="0.25"/>
    <row r="186" s="17" customFormat="1" x14ac:dyDescent="0.25"/>
    <row r="187" s="17" customFormat="1" x14ac:dyDescent="0.25"/>
    <row r="188" s="17" customFormat="1" x14ac:dyDescent="0.25"/>
    <row r="189" s="17" customFormat="1" x14ac:dyDescent="0.25"/>
    <row r="190" s="17" customFormat="1" x14ac:dyDescent="0.25"/>
    <row r="191" s="17" customFormat="1" x14ac:dyDescent="0.25"/>
    <row r="192" s="17" customFormat="1" x14ac:dyDescent="0.25"/>
    <row r="193" s="17" customFormat="1" x14ac:dyDescent="0.25"/>
    <row r="194" s="17" customFormat="1" x14ac:dyDescent="0.25"/>
    <row r="195" s="17" customFormat="1" x14ac:dyDescent="0.25"/>
    <row r="196" s="17" customFormat="1" x14ac:dyDescent="0.25"/>
    <row r="197" s="17" customFormat="1" x14ac:dyDescent="0.25"/>
    <row r="198" s="17" customFormat="1" x14ac:dyDescent="0.25"/>
    <row r="199" s="17" customFormat="1" x14ac:dyDescent="0.25"/>
    <row r="200" s="17" customFormat="1" x14ac:dyDescent="0.25"/>
    <row r="201" s="17" customFormat="1" x14ac:dyDescent="0.25"/>
    <row r="202" s="17" customFormat="1" x14ac:dyDescent="0.25"/>
    <row r="203" s="17" customFormat="1" x14ac:dyDescent="0.25"/>
    <row r="204" s="17" customFormat="1" x14ac:dyDescent="0.25"/>
    <row r="205" s="17" customFormat="1" x14ac:dyDescent="0.25"/>
    <row r="206" s="17" customFormat="1" x14ac:dyDescent="0.25"/>
    <row r="207" s="17" customFormat="1" x14ac:dyDescent="0.25"/>
    <row r="208" s="17" customFormat="1" x14ac:dyDescent="0.25"/>
    <row r="209" s="17" customFormat="1" x14ac:dyDescent="0.25"/>
    <row r="210" s="17" customFormat="1" x14ac:dyDescent="0.25"/>
    <row r="211" s="17" customFormat="1" x14ac:dyDescent="0.25"/>
    <row r="212" s="17" customFormat="1" x14ac:dyDescent="0.25"/>
    <row r="213" s="17" customFormat="1" x14ac:dyDescent="0.25"/>
    <row r="214" s="17" customFormat="1" x14ac:dyDescent="0.25"/>
    <row r="215" s="17" customFormat="1" x14ac:dyDescent="0.25"/>
    <row r="216" s="17" customFormat="1" x14ac:dyDescent="0.25"/>
    <row r="217" s="17" customFormat="1" x14ac:dyDescent="0.25"/>
    <row r="218" s="17" customFormat="1" x14ac:dyDescent="0.25"/>
    <row r="219" s="17" customFormat="1" x14ac:dyDescent="0.25"/>
    <row r="220" s="17" customFormat="1" x14ac:dyDescent="0.25"/>
    <row r="221" s="17" customFormat="1" x14ac:dyDescent="0.25"/>
    <row r="222" s="17" customFormat="1" x14ac:dyDescent="0.25"/>
    <row r="223" s="17" customFormat="1" x14ac:dyDescent="0.25"/>
    <row r="224" s="17" customFormat="1" x14ac:dyDescent="0.25"/>
    <row r="225" s="17" customFormat="1" x14ac:dyDescent="0.25"/>
    <row r="226" s="17" customFormat="1" x14ac:dyDescent="0.25"/>
    <row r="227" s="17" customFormat="1" x14ac:dyDescent="0.25"/>
    <row r="228" s="17" customFormat="1" x14ac:dyDescent="0.25"/>
    <row r="229" s="17" customFormat="1" x14ac:dyDescent="0.25"/>
    <row r="230" s="17" customFormat="1" x14ac:dyDescent="0.25"/>
    <row r="231" s="17" customFormat="1" x14ac:dyDescent="0.25"/>
    <row r="232" s="17" customFormat="1" x14ac:dyDescent="0.25"/>
    <row r="233" s="17" customFormat="1" x14ac:dyDescent="0.25"/>
    <row r="234" s="17" customFormat="1" x14ac:dyDescent="0.25"/>
    <row r="235" s="17" customFormat="1" x14ac:dyDescent="0.25"/>
    <row r="236" s="17" customFormat="1" x14ac:dyDescent="0.25"/>
    <row r="237" s="17" customFormat="1" x14ac:dyDescent="0.25"/>
    <row r="238" s="17" customFormat="1" x14ac:dyDescent="0.25"/>
    <row r="239" s="17" customFormat="1" x14ac:dyDescent="0.25"/>
    <row r="240" s="17" customFormat="1" x14ac:dyDescent="0.25"/>
    <row r="241" s="17" customFormat="1" x14ac:dyDescent="0.25"/>
    <row r="242" s="17" customFormat="1" x14ac:dyDescent="0.25"/>
    <row r="243" s="17" customFormat="1" x14ac:dyDescent="0.25"/>
    <row r="244" s="17" customFormat="1" x14ac:dyDescent="0.25"/>
    <row r="245" s="17" customFormat="1" x14ac:dyDescent="0.25"/>
    <row r="246" s="17" customFormat="1" x14ac:dyDescent="0.25"/>
    <row r="247" s="17" customFormat="1" x14ac:dyDescent="0.25"/>
    <row r="248" s="17" customFormat="1" x14ac:dyDescent="0.25"/>
    <row r="249" s="17" customFormat="1" x14ac:dyDescent="0.25"/>
    <row r="250" s="17" customFormat="1" x14ac:dyDescent="0.25"/>
    <row r="251" s="17" customFormat="1" x14ac:dyDescent="0.25"/>
    <row r="252" s="17" customFormat="1" x14ac:dyDescent="0.25"/>
    <row r="253" s="17" customFormat="1" x14ac:dyDescent="0.25"/>
    <row r="254" s="17" customFormat="1" x14ac:dyDescent="0.25"/>
    <row r="255" s="17" customFormat="1" x14ac:dyDescent="0.25"/>
    <row r="256" s="17" customFormat="1" x14ac:dyDescent="0.25"/>
    <row r="257" s="17" customFormat="1" x14ac:dyDescent="0.25"/>
    <row r="258" s="17" customFormat="1" x14ac:dyDescent="0.25"/>
    <row r="259" s="17" customFormat="1" x14ac:dyDescent="0.25"/>
    <row r="260" s="17" customFormat="1" x14ac:dyDescent="0.25"/>
    <row r="261" s="17" customFormat="1" x14ac:dyDescent="0.25"/>
    <row r="262" s="17" customFormat="1" x14ac:dyDescent="0.25"/>
    <row r="263" s="17" customFormat="1" x14ac:dyDescent="0.25"/>
    <row r="264" s="17" customFormat="1" x14ac:dyDescent="0.25"/>
    <row r="265" s="17" customFormat="1" x14ac:dyDescent="0.25"/>
    <row r="266" s="17" customFormat="1" x14ac:dyDescent="0.25"/>
    <row r="267" s="17" customFormat="1" x14ac:dyDescent="0.25"/>
    <row r="268" s="17" customFormat="1" x14ac:dyDescent="0.25"/>
    <row r="269" s="17" customFormat="1" x14ac:dyDescent="0.25"/>
    <row r="270" s="17" customFormat="1" x14ac:dyDescent="0.25"/>
    <row r="271" s="17" customFormat="1" x14ac:dyDescent="0.25"/>
    <row r="272" s="17" customFormat="1" x14ac:dyDescent="0.25"/>
    <row r="273" s="17" customFormat="1" x14ac:dyDescent="0.25"/>
    <row r="274" s="17" customFormat="1" x14ac:dyDescent="0.25"/>
    <row r="275" s="17" customFormat="1" x14ac:dyDescent="0.25"/>
    <row r="276" s="17" customFormat="1" x14ac:dyDescent="0.25"/>
    <row r="277" s="17" customFormat="1" x14ac:dyDescent="0.25"/>
    <row r="278" s="17" customFormat="1" x14ac:dyDescent="0.25"/>
    <row r="279" s="17" customFormat="1" x14ac:dyDescent="0.25"/>
    <row r="280" s="17" customFormat="1" x14ac:dyDescent="0.25"/>
    <row r="281" s="17" customFormat="1" x14ac:dyDescent="0.25"/>
    <row r="282" s="17" customFormat="1" x14ac:dyDescent="0.25"/>
    <row r="283" s="17" customFormat="1" x14ac:dyDescent="0.25"/>
    <row r="284" s="17" customFormat="1" x14ac:dyDescent="0.25"/>
    <row r="285" s="17" customFormat="1" x14ac:dyDescent="0.25"/>
    <row r="286" s="17" customFormat="1" x14ac:dyDescent="0.25"/>
    <row r="287" s="17" customFormat="1" x14ac:dyDescent="0.25"/>
    <row r="288" s="17" customFormat="1" x14ac:dyDescent="0.25"/>
    <row r="289" s="17" customFormat="1" x14ac:dyDescent="0.25"/>
    <row r="290" s="17" customFormat="1" x14ac:dyDescent="0.25"/>
    <row r="291" s="17" customFormat="1" x14ac:dyDescent="0.25"/>
    <row r="292" s="17" customFormat="1" x14ac:dyDescent="0.25"/>
    <row r="293" s="17" customFormat="1" x14ac:dyDescent="0.25"/>
    <row r="294" s="17" customFormat="1" x14ac:dyDescent="0.25"/>
    <row r="295" s="17" customFormat="1" x14ac:dyDescent="0.25"/>
    <row r="296" s="17" customFormat="1" x14ac:dyDescent="0.25"/>
    <row r="297" s="17" customFormat="1" x14ac:dyDescent="0.25"/>
    <row r="298" s="17" customFormat="1" x14ac:dyDescent="0.25"/>
    <row r="299" s="17" customFormat="1" x14ac:dyDescent="0.25"/>
    <row r="300" s="17" customFormat="1" x14ac:dyDescent="0.25"/>
    <row r="301" s="17" customFormat="1" x14ac:dyDescent="0.25"/>
    <row r="302" s="17" customFormat="1" x14ac:dyDescent="0.25"/>
    <row r="303" s="17" customFormat="1" x14ac:dyDescent="0.25"/>
    <row r="304" s="17" customFormat="1" x14ac:dyDescent="0.25"/>
    <row r="305" s="17" customFormat="1" x14ac:dyDescent="0.25"/>
    <row r="306" s="17" customFormat="1" x14ac:dyDescent="0.25"/>
    <row r="307" s="17" customFormat="1" x14ac:dyDescent="0.25"/>
    <row r="308" s="17" customFormat="1" x14ac:dyDescent="0.25"/>
    <row r="309" s="17" customFormat="1" x14ac:dyDescent="0.25"/>
    <row r="310" s="17" customFormat="1" x14ac:dyDescent="0.25"/>
    <row r="311" s="17" customFormat="1" x14ac:dyDescent="0.25"/>
    <row r="312" s="17" customFormat="1" x14ac:dyDescent="0.25"/>
    <row r="313" s="17" customFormat="1" x14ac:dyDescent="0.25"/>
    <row r="314" s="17" customFormat="1" x14ac:dyDescent="0.25"/>
    <row r="315" s="17" customFormat="1" x14ac:dyDescent="0.25"/>
    <row r="316" s="17" customFormat="1" x14ac:dyDescent="0.25"/>
    <row r="317" s="17" customFormat="1" x14ac:dyDescent="0.25"/>
    <row r="318" s="17" customFormat="1" x14ac:dyDescent="0.25"/>
    <row r="319" s="17" customFormat="1" x14ac:dyDescent="0.25"/>
    <row r="320" s="17" customFormat="1" x14ac:dyDescent="0.25"/>
    <row r="321" s="17" customFormat="1" x14ac:dyDescent="0.25"/>
    <row r="322" s="17" customFormat="1" x14ac:dyDescent="0.25"/>
    <row r="323" s="17" customFormat="1" x14ac:dyDescent="0.25"/>
    <row r="324" s="17" customFormat="1" x14ac:dyDescent="0.25"/>
    <row r="325" s="17" customFormat="1" x14ac:dyDescent="0.25"/>
    <row r="326" s="17" customFormat="1" x14ac:dyDescent="0.25"/>
    <row r="327" s="17" customFormat="1" x14ac:dyDescent="0.25"/>
    <row r="328" s="17" customFormat="1" x14ac:dyDescent="0.25"/>
    <row r="329" s="17" customFormat="1" x14ac:dyDescent="0.25"/>
    <row r="330" s="17" customFormat="1" x14ac:dyDescent="0.25"/>
    <row r="331" s="17" customFormat="1" x14ac:dyDescent="0.25"/>
    <row r="332" s="17" customFormat="1" x14ac:dyDescent="0.25"/>
    <row r="333" s="17" customFormat="1" x14ac:dyDescent="0.25"/>
    <row r="334" s="17" customFormat="1" x14ac:dyDescent="0.25"/>
    <row r="335" s="17" customFormat="1" x14ac:dyDescent="0.25"/>
    <row r="336" s="17" customFormat="1" x14ac:dyDescent="0.25"/>
    <row r="337" s="17" customFormat="1" x14ac:dyDescent="0.25"/>
    <row r="338" s="17" customFormat="1" x14ac:dyDescent="0.25"/>
    <row r="339" s="17" customFormat="1" x14ac:dyDescent="0.25"/>
    <row r="340" s="17" customFormat="1" x14ac:dyDescent="0.25"/>
    <row r="341" s="17" customFormat="1" x14ac:dyDescent="0.25"/>
    <row r="342" s="17" customFormat="1" x14ac:dyDescent="0.25"/>
    <row r="343" s="17" customFormat="1" x14ac:dyDescent="0.25"/>
    <row r="344" s="17" customFormat="1" x14ac:dyDescent="0.25"/>
    <row r="345" s="17" customFormat="1" x14ac:dyDescent="0.25"/>
    <row r="346" s="17" customFormat="1" x14ac:dyDescent="0.25"/>
    <row r="347" s="17" customFormat="1" x14ac:dyDescent="0.25"/>
    <row r="348" s="17" customFormat="1" x14ac:dyDescent="0.25"/>
    <row r="349" s="17" customFormat="1" x14ac:dyDescent="0.25"/>
    <row r="350" s="17" customFormat="1" x14ac:dyDescent="0.25"/>
    <row r="351" s="17" customFormat="1" x14ac:dyDescent="0.25"/>
    <row r="352" s="17" customFormat="1" x14ac:dyDescent="0.25"/>
    <row r="353" s="17" customFormat="1" x14ac:dyDescent="0.25"/>
    <row r="354" s="17" customFormat="1" x14ac:dyDescent="0.25"/>
    <row r="355" s="17" customFormat="1" x14ac:dyDescent="0.25"/>
    <row r="356" s="17" customFormat="1" x14ac:dyDescent="0.25"/>
    <row r="357" s="17" customFormat="1" x14ac:dyDescent="0.25"/>
    <row r="358" s="17" customFormat="1" x14ac:dyDescent="0.25"/>
    <row r="359" s="17" customFormat="1" x14ac:dyDescent="0.25"/>
    <row r="360" s="17" customFormat="1" x14ac:dyDescent="0.25"/>
    <row r="361" s="17" customFormat="1" x14ac:dyDescent="0.25"/>
    <row r="362" s="17" customFormat="1" x14ac:dyDescent="0.25"/>
    <row r="363" s="17" customFormat="1" x14ac:dyDescent="0.25"/>
    <row r="364" s="17" customFormat="1" x14ac:dyDescent="0.25"/>
    <row r="365" s="17" customFormat="1" x14ac:dyDescent="0.25"/>
    <row r="366" s="17" customFormat="1" x14ac:dyDescent="0.25"/>
    <row r="367" s="17" customFormat="1" x14ac:dyDescent="0.25"/>
    <row r="368" s="17" customFormat="1" x14ac:dyDescent="0.25"/>
    <row r="369" s="17" customFormat="1" x14ac:dyDescent="0.25"/>
    <row r="370" s="17" customFormat="1" x14ac:dyDescent="0.25"/>
    <row r="371" s="17" customFormat="1" x14ac:dyDescent="0.25"/>
    <row r="372" s="17" customFormat="1" x14ac:dyDescent="0.25"/>
    <row r="373" s="17" customFormat="1" x14ac:dyDescent="0.25"/>
    <row r="374" s="17" customFormat="1" x14ac:dyDescent="0.25"/>
    <row r="375" s="17" customFormat="1" x14ac:dyDescent="0.25"/>
    <row r="376" s="17" customFormat="1" x14ac:dyDescent="0.25"/>
    <row r="377" s="17" customFormat="1" x14ac:dyDescent="0.25"/>
    <row r="378" s="17" customFormat="1" x14ac:dyDescent="0.25"/>
    <row r="379" s="17" customFormat="1" x14ac:dyDescent="0.25"/>
    <row r="380" s="17" customFormat="1" x14ac:dyDescent="0.25"/>
    <row r="381" s="17" customFormat="1" x14ac:dyDescent="0.25"/>
    <row r="382" s="17" customFormat="1" x14ac:dyDescent="0.25"/>
    <row r="383" s="17" customFormat="1" x14ac:dyDescent="0.25"/>
    <row r="384" s="17" customFormat="1" x14ac:dyDescent="0.25"/>
    <row r="385" s="17" customFormat="1" x14ac:dyDescent="0.25"/>
    <row r="386" s="17" customFormat="1" x14ac:dyDescent="0.25"/>
    <row r="387" s="17" customFormat="1" x14ac:dyDescent="0.25"/>
    <row r="388" s="17" customFormat="1" x14ac:dyDescent="0.25"/>
    <row r="389" s="17" customFormat="1" x14ac:dyDescent="0.25"/>
    <row r="390" s="17" customFormat="1" x14ac:dyDescent="0.25"/>
    <row r="391" s="17" customFormat="1" x14ac:dyDescent="0.25"/>
    <row r="392" s="17" customFormat="1" x14ac:dyDescent="0.25"/>
    <row r="393" s="17" customFormat="1" x14ac:dyDescent="0.25"/>
    <row r="394" s="17" customFormat="1" x14ac:dyDescent="0.25"/>
    <row r="395" s="17" customFormat="1" x14ac:dyDescent="0.25"/>
    <row r="396" s="17" customFormat="1" x14ac:dyDescent="0.25"/>
    <row r="397" s="17" customFormat="1" x14ac:dyDescent="0.25"/>
    <row r="398" s="17" customFormat="1" x14ac:dyDescent="0.25"/>
    <row r="399" s="17" customFormat="1" x14ac:dyDescent="0.25"/>
    <row r="400" s="17" customFormat="1" x14ac:dyDescent="0.25"/>
    <row r="401" s="17" customFormat="1" x14ac:dyDescent="0.25"/>
    <row r="402" s="17" customFormat="1" x14ac:dyDescent="0.25"/>
    <row r="403" s="17" customFormat="1" x14ac:dyDescent="0.25"/>
    <row r="404" s="17" customFormat="1" x14ac:dyDescent="0.25"/>
    <row r="405" s="17" customFormat="1" x14ac:dyDescent="0.25"/>
    <row r="406" s="17" customFormat="1" x14ac:dyDescent="0.25"/>
    <row r="407" s="17" customFormat="1" x14ac:dyDescent="0.25"/>
    <row r="408" s="17" customFormat="1" x14ac:dyDescent="0.25"/>
    <row r="409" s="17" customFormat="1" x14ac:dyDescent="0.25"/>
    <row r="410" s="17" customFormat="1" x14ac:dyDescent="0.25"/>
    <row r="411" s="17" customFormat="1" x14ac:dyDescent="0.25"/>
    <row r="412" s="17" customFormat="1" x14ac:dyDescent="0.25"/>
    <row r="413" s="17" customFormat="1" x14ac:dyDescent="0.25"/>
    <row r="414" s="17" customFormat="1" x14ac:dyDescent="0.25"/>
    <row r="415" s="17" customFormat="1" x14ac:dyDescent="0.25"/>
    <row r="416" s="17" customFormat="1" x14ac:dyDescent="0.25"/>
    <row r="417" s="17" customFormat="1" x14ac:dyDescent="0.25"/>
    <row r="418" s="17" customFormat="1" x14ac:dyDescent="0.25"/>
    <row r="419" s="17" customFormat="1" x14ac:dyDescent="0.25"/>
    <row r="420" s="17" customFormat="1" x14ac:dyDescent="0.25"/>
    <row r="421" s="17" customFormat="1" x14ac:dyDescent="0.25"/>
    <row r="422" s="17" customFormat="1" x14ac:dyDescent="0.25"/>
    <row r="423" s="17" customFormat="1" x14ac:dyDescent="0.25"/>
    <row r="424" s="17" customFormat="1" x14ac:dyDescent="0.25"/>
    <row r="425" s="17" customFormat="1" x14ac:dyDescent="0.25"/>
    <row r="426" s="17" customFormat="1" x14ac:dyDescent="0.25"/>
    <row r="427" s="17" customFormat="1" x14ac:dyDescent="0.25"/>
    <row r="428" s="17" customFormat="1" x14ac:dyDescent="0.25"/>
    <row r="429" s="17" customFormat="1" x14ac:dyDescent="0.25"/>
    <row r="430" s="17" customFormat="1" x14ac:dyDescent="0.25"/>
    <row r="431" s="17" customFormat="1" x14ac:dyDescent="0.25"/>
    <row r="432" s="17" customFormat="1" x14ac:dyDescent="0.25"/>
    <row r="433" s="17" customFormat="1" x14ac:dyDescent="0.25"/>
    <row r="434" s="17" customFormat="1" x14ac:dyDescent="0.25"/>
    <row r="435" s="17" customFormat="1" x14ac:dyDescent="0.25"/>
    <row r="436" s="17" customFormat="1" x14ac:dyDescent="0.25"/>
    <row r="437" s="17" customFormat="1" x14ac:dyDescent="0.25"/>
    <row r="438" s="17" customFormat="1" x14ac:dyDescent="0.25"/>
    <row r="439" s="17" customFormat="1" x14ac:dyDescent="0.25"/>
    <row r="440" s="17" customFormat="1" x14ac:dyDescent="0.25"/>
    <row r="441" s="17" customFormat="1" x14ac:dyDescent="0.25"/>
    <row r="442" s="17" customFormat="1" x14ac:dyDescent="0.25"/>
    <row r="443" s="17" customFormat="1" x14ac:dyDescent="0.25"/>
    <row r="444" s="17" customFormat="1" x14ac:dyDescent="0.25"/>
    <row r="445" s="17" customFormat="1" x14ac:dyDescent="0.25"/>
    <row r="446" s="17" customFormat="1" x14ac:dyDescent="0.25"/>
    <row r="447" s="17" customFormat="1" x14ac:dyDescent="0.25"/>
    <row r="448" s="17" customFormat="1" x14ac:dyDescent="0.25"/>
    <row r="449" s="17" customFormat="1" x14ac:dyDescent="0.25"/>
    <row r="450" s="17" customFormat="1" x14ac:dyDescent="0.25"/>
    <row r="451" s="17" customFormat="1" x14ac:dyDescent="0.25"/>
    <row r="452" s="17" customFormat="1" x14ac:dyDescent="0.25"/>
    <row r="453" s="17" customFormat="1" x14ac:dyDescent="0.25"/>
    <row r="454" s="17" customFormat="1" x14ac:dyDescent="0.25"/>
    <row r="455" s="17" customFormat="1" x14ac:dyDescent="0.25"/>
    <row r="456" s="17" customFormat="1" x14ac:dyDescent="0.25"/>
    <row r="457" s="17" customFormat="1" x14ac:dyDescent="0.25"/>
    <row r="458" s="17" customFormat="1" x14ac:dyDescent="0.25"/>
    <row r="459" s="17" customFormat="1" x14ac:dyDescent="0.25"/>
    <row r="460" s="17" customFormat="1" x14ac:dyDescent="0.25"/>
    <row r="461" s="17" customFormat="1" x14ac:dyDescent="0.25"/>
    <row r="462" s="17" customFormat="1" x14ac:dyDescent="0.25"/>
    <row r="463" s="17" customFormat="1" x14ac:dyDescent="0.25"/>
    <row r="464" s="17" customFormat="1" x14ac:dyDescent="0.25"/>
    <row r="465" s="17" customFormat="1" x14ac:dyDescent="0.25"/>
    <row r="466" s="17" customFormat="1" x14ac:dyDescent="0.25"/>
    <row r="467" s="17" customFormat="1" x14ac:dyDescent="0.25"/>
    <row r="468" s="17" customFormat="1" x14ac:dyDescent="0.25"/>
    <row r="469" s="17" customFormat="1" x14ac:dyDescent="0.25"/>
    <row r="470" s="17" customFormat="1" x14ac:dyDescent="0.25"/>
    <row r="471" s="17" customFormat="1" x14ac:dyDescent="0.25"/>
    <row r="472" s="17" customFormat="1" x14ac:dyDescent="0.25"/>
    <row r="473" s="17" customFormat="1" x14ac:dyDescent="0.25"/>
    <row r="474" s="17" customFormat="1" x14ac:dyDescent="0.25"/>
    <row r="475" s="17" customFormat="1" x14ac:dyDescent="0.25"/>
    <row r="476" s="17" customFormat="1" x14ac:dyDescent="0.25"/>
    <row r="477" s="17" customFormat="1" x14ac:dyDescent="0.25"/>
    <row r="478" s="17" customFormat="1" x14ac:dyDescent="0.25"/>
    <row r="479" s="17" customFormat="1" x14ac:dyDescent="0.25"/>
    <row r="480" s="17" customFormat="1" x14ac:dyDescent="0.25"/>
    <row r="481" s="17" customFormat="1" x14ac:dyDescent="0.25"/>
    <row r="482" s="17" customFormat="1" x14ac:dyDescent="0.25"/>
    <row r="483" s="17" customFormat="1" x14ac:dyDescent="0.25"/>
    <row r="484" s="17" customFormat="1" x14ac:dyDescent="0.25"/>
    <row r="485" s="17" customFormat="1" x14ac:dyDescent="0.25"/>
    <row r="486" s="17" customFormat="1" x14ac:dyDescent="0.25"/>
    <row r="487" s="17" customFormat="1" x14ac:dyDescent="0.25"/>
    <row r="488" s="17" customFormat="1" x14ac:dyDescent="0.25"/>
    <row r="489" s="17" customFormat="1" x14ac:dyDescent="0.25"/>
    <row r="490" s="17" customFormat="1" x14ac:dyDescent="0.25"/>
    <row r="491" s="17" customFormat="1" x14ac:dyDescent="0.25"/>
    <row r="492" s="17" customFormat="1" x14ac:dyDescent="0.25"/>
    <row r="493" s="17" customFormat="1" x14ac:dyDescent="0.25"/>
    <row r="494" s="17" customFormat="1" x14ac:dyDescent="0.25"/>
    <row r="495" s="17" customFormat="1" x14ac:dyDescent="0.25"/>
    <row r="496" s="17" customFormat="1" x14ac:dyDescent="0.25"/>
    <row r="497" s="17" customFormat="1" x14ac:dyDescent="0.25"/>
    <row r="498" s="17" customFormat="1" x14ac:dyDescent="0.25"/>
    <row r="499" s="17" customFormat="1" x14ac:dyDescent="0.25"/>
    <row r="500" s="17" customFormat="1" x14ac:dyDescent="0.25"/>
    <row r="501" s="17" customFormat="1" x14ac:dyDescent="0.25"/>
  </sheetData>
  <autoFilter ref="A1:L128"/>
  <mergeCells count="24">
    <mergeCell ref="L1:L3"/>
    <mergeCell ref="AB2:AE2"/>
    <mergeCell ref="AF2:AH2"/>
    <mergeCell ref="A1:A3"/>
    <mergeCell ref="B1:B3"/>
    <mergeCell ref="C1:C3"/>
    <mergeCell ref="D1:D3"/>
    <mergeCell ref="E1:E3"/>
    <mergeCell ref="AQ1:AQ3"/>
    <mergeCell ref="AR1:AR3"/>
    <mergeCell ref="AS1:AS3"/>
    <mergeCell ref="F1:F3"/>
    <mergeCell ref="O2:W2"/>
    <mergeCell ref="X2:AA2"/>
    <mergeCell ref="M2:N2"/>
    <mergeCell ref="M1:AA1"/>
    <mergeCell ref="AB1:AH1"/>
    <mergeCell ref="AI1:AP1"/>
    <mergeCell ref="AI2:AP2"/>
    <mergeCell ref="G1:G3"/>
    <mergeCell ref="H1:H3"/>
    <mergeCell ref="I1:I3"/>
    <mergeCell ref="J1:J3"/>
    <mergeCell ref="K1:K3"/>
  </mergeCells>
  <hyperlinks>
    <hyperlink ref="H57" r:id="rId1"/>
    <hyperlink ref="H59" r:id="rId2"/>
    <hyperlink ref="H42" r:id="rId3"/>
    <hyperlink ref="H43" r:id="rId4"/>
    <hyperlink ref="H45" r:id="rId5"/>
    <hyperlink ref="H46" r:id="rId6"/>
    <hyperlink ref="H40" r:id="rId7"/>
    <hyperlink ref="H49" r:id="rId8"/>
    <hyperlink ref="H64" r:id="rId9"/>
    <hyperlink ref="H55" r:id="rId10"/>
    <hyperlink ref="H71" r:id="rId11"/>
    <hyperlink ref="H69" r:id="rId12" location="a325"/>
    <hyperlink ref="H70" r:id="rId13"/>
    <hyperlink ref="H38" r:id="rId14"/>
    <hyperlink ref="H36" r:id="rId15"/>
    <hyperlink ref="H37" r:id="rId16"/>
    <hyperlink ref="H39" r:id="rId17"/>
    <hyperlink ref="H8" r:id="rId18"/>
    <hyperlink ref="H9" r:id="rId19"/>
    <hyperlink ref="H10" r:id="rId20"/>
    <hyperlink ref="H7" r:id="rId21"/>
    <hyperlink ref="H11" r:id="rId22"/>
    <hyperlink ref="H12" r:id="rId23"/>
    <hyperlink ref="H13" r:id="rId24"/>
    <hyperlink ref="H14" r:id="rId25"/>
    <hyperlink ref="H19" r:id="rId26"/>
    <hyperlink ref="H20" r:id="rId27"/>
    <hyperlink ref="H21" r:id="rId28"/>
    <hyperlink ref="H22" r:id="rId29"/>
    <hyperlink ref="H25" r:id="rId30"/>
    <hyperlink ref="H24" r:id="rId31"/>
    <hyperlink ref="H32" r:id="rId32"/>
    <hyperlink ref="H33" r:id="rId33"/>
    <hyperlink ref="H34" r:id="rId34"/>
    <hyperlink ref="H35" r:id="rId35"/>
    <hyperlink ref="H17" r:id="rId36"/>
    <hyperlink ref="H16" r:id="rId37"/>
    <hyperlink ref="H15" r:id="rId38"/>
    <hyperlink ref="H23" r:id="rId39"/>
    <hyperlink ref="H18" r:id="rId40"/>
    <hyperlink ref="H4" r:id="rId41"/>
    <hyperlink ref="H6" r:id="rId42"/>
    <hyperlink ref="H74" r:id="rId43"/>
    <hyperlink ref="H80" r:id="rId44"/>
    <hyperlink ref="H84" r:id="rId45"/>
    <hyperlink ref="H30" r:id="rId46"/>
    <hyperlink ref="H27" r:id="rId47"/>
    <hyperlink ref="H83" r:id="rId48"/>
    <hyperlink ref="H82" r:id="rId49"/>
    <hyperlink ref="H5" r:id="rId50"/>
    <hyperlink ref="H31" r:id="rId51"/>
    <hyperlink ref="H117" r:id="rId52"/>
    <hyperlink ref="H87" r:id="rId53"/>
    <hyperlink ref="H116" r:id="rId54"/>
    <hyperlink ref="H119" r:id="rId55"/>
    <hyperlink ref="H108" r:id="rId56"/>
    <hyperlink ref="H109" r:id="rId57"/>
    <hyperlink ref="H103" r:id="rId58"/>
    <hyperlink ref="H110" r:id="rId59"/>
    <hyperlink ref="H111" r:id="rId60"/>
    <hyperlink ref="H96" r:id="rId61"/>
    <hyperlink ref="H44" r:id="rId62"/>
    <hyperlink ref="H75" r:id="rId63"/>
    <hyperlink ref="H78" r:id="rId64"/>
    <hyperlink ref="H93" r:id="rId65"/>
    <hyperlink ref="H105" r:id="rId66"/>
    <hyperlink ref="H86" r:id="rId67"/>
    <hyperlink ref="H112" r:id="rId68"/>
    <hyperlink ref="H91" r:id="rId69"/>
    <hyperlink ref="H81" r:id="rId70"/>
    <hyperlink ref="H28" r:id="rId71"/>
  </hyperlinks>
  <pageMargins left="0.7" right="0.7" top="0.75" bottom="0.75" header="0.3" footer="0.3"/>
  <pageSetup paperSize="9" orientation="portrait" r:id="rId72"/>
  <ignoredErrors>
    <ignoredError sqref="O130:P130 U133:V133 AF130 AO130:AP130 AO133 AL133:AM133 AI133 AF133:AG133 Y133 AB133 AD133" formulaRange="1"/>
  </ignoredErrors>
  <legacyDrawing r:id="rId7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W500"/>
  <sheetViews>
    <sheetView workbookViewId="0">
      <pane xSplit="1" ySplit="1" topLeftCell="B2" activePane="bottomRight" state="frozen"/>
      <selection pane="topRight" activeCell="B1" sqref="B1"/>
      <selection pane="bottomLeft" activeCell="A2" sqref="A2"/>
      <selection pane="bottomRight" activeCell="M2" sqref="M2"/>
    </sheetView>
  </sheetViews>
  <sheetFormatPr defaultColWidth="8.7109375" defaultRowHeight="13.15" customHeight="1" x14ac:dyDescent="0.25"/>
  <cols>
    <col min="1" max="1" width="9.7109375" style="18" customWidth="1"/>
    <col min="2" max="2" width="13.7109375" style="18" customWidth="1"/>
    <col min="3" max="3" width="10.7109375" style="18" customWidth="1"/>
    <col min="4" max="4" width="9.42578125" style="18" customWidth="1"/>
    <col min="5" max="6" width="11.85546875" style="18" customWidth="1"/>
    <col min="7" max="7" width="8.7109375" style="18"/>
    <col min="8" max="8" width="8.7109375" style="16"/>
    <col min="9" max="9" width="13" style="20" bestFit="1" customWidth="1"/>
    <col min="10" max="10" width="33.42578125" style="18" customWidth="1"/>
    <col min="11" max="11" width="23.5703125" style="18" bestFit="1" customWidth="1"/>
    <col min="12" max="12" width="53.42578125" style="18" bestFit="1" customWidth="1"/>
    <col min="13" max="13" width="64.7109375" style="18" customWidth="1"/>
    <col min="14" max="101" width="8.7109375" style="21"/>
    <col min="102" max="16384" width="8.7109375" style="18"/>
  </cols>
  <sheetData>
    <row r="1" spans="1:101" s="19" customFormat="1" ht="54" customHeight="1" x14ac:dyDescent="0.25">
      <c r="A1" s="185" t="s">
        <v>638</v>
      </c>
      <c r="B1" s="185" t="s">
        <v>0</v>
      </c>
      <c r="C1" s="185" t="s">
        <v>683</v>
      </c>
      <c r="D1" s="185" t="s">
        <v>1</v>
      </c>
      <c r="E1" s="185" t="s">
        <v>680</v>
      </c>
      <c r="F1" s="185" t="s">
        <v>3</v>
      </c>
      <c r="G1" s="185" t="s">
        <v>653</v>
      </c>
      <c r="H1" s="185" t="s">
        <v>4</v>
      </c>
      <c r="I1" s="185" t="s">
        <v>5</v>
      </c>
      <c r="J1" s="185" t="s">
        <v>6</v>
      </c>
      <c r="K1" s="185" t="s">
        <v>7</v>
      </c>
      <c r="L1" s="185" t="s">
        <v>8</v>
      </c>
      <c r="M1" s="185" t="s">
        <v>531</v>
      </c>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row>
    <row r="2" spans="1:101" s="12" customFormat="1" ht="13.15" customHeight="1" x14ac:dyDescent="0.25">
      <c r="A2" s="96">
        <v>49</v>
      </c>
      <c r="B2" s="111" t="s">
        <v>43</v>
      </c>
      <c r="C2" s="111" t="s">
        <v>44</v>
      </c>
      <c r="D2" s="63" t="s">
        <v>686</v>
      </c>
      <c r="E2" s="187" t="s">
        <v>222</v>
      </c>
      <c r="F2" s="111" t="s">
        <v>203</v>
      </c>
      <c r="G2" s="152" t="s">
        <v>532</v>
      </c>
      <c r="H2" s="150" t="s">
        <v>533</v>
      </c>
      <c r="I2" s="188">
        <v>43971</v>
      </c>
      <c r="J2" s="189" t="s">
        <v>534</v>
      </c>
      <c r="K2" s="92" t="s">
        <v>535</v>
      </c>
      <c r="L2" s="92" t="s">
        <v>254</v>
      </c>
      <c r="M2" s="190" t="s">
        <v>536</v>
      </c>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row>
    <row r="3" spans="1:101" s="12" customFormat="1" ht="13.15" customHeight="1" x14ac:dyDescent="0.25">
      <c r="A3" s="96">
        <v>56</v>
      </c>
      <c r="B3" s="111" t="s">
        <v>43</v>
      </c>
      <c r="C3" s="111" t="s">
        <v>44</v>
      </c>
      <c r="D3" s="63" t="s">
        <v>686</v>
      </c>
      <c r="E3" s="187" t="s">
        <v>537</v>
      </c>
      <c r="F3" s="111" t="s">
        <v>538</v>
      </c>
      <c r="G3" s="152" t="s">
        <v>331</v>
      </c>
      <c r="H3" s="150" t="s">
        <v>539</v>
      </c>
      <c r="I3" s="188">
        <v>43965</v>
      </c>
      <c r="J3" s="189" t="s">
        <v>540</v>
      </c>
      <c r="K3" s="69" t="s">
        <v>235</v>
      </c>
      <c r="L3" s="69" t="s">
        <v>51</v>
      </c>
      <c r="M3" s="190" t="s">
        <v>541</v>
      </c>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row>
    <row r="4" spans="1:101" s="12" customFormat="1" ht="13.15" customHeight="1" x14ac:dyDescent="0.25">
      <c r="A4" s="96">
        <v>57</v>
      </c>
      <c r="B4" s="111" t="s">
        <v>43</v>
      </c>
      <c r="C4" s="111" t="s">
        <v>126</v>
      </c>
      <c r="D4" s="63" t="s">
        <v>686</v>
      </c>
      <c r="E4" s="191" t="s">
        <v>542</v>
      </c>
      <c r="F4" s="111" t="s">
        <v>501</v>
      </c>
      <c r="G4" s="152" t="s">
        <v>543</v>
      </c>
      <c r="H4" s="150" t="s">
        <v>544</v>
      </c>
      <c r="I4" s="188">
        <v>43962</v>
      </c>
      <c r="J4" s="191" t="s">
        <v>545</v>
      </c>
      <c r="K4" s="92" t="s">
        <v>106</v>
      </c>
      <c r="L4" s="92" t="s">
        <v>254</v>
      </c>
      <c r="M4" s="190" t="s">
        <v>546</v>
      </c>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row>
    <row r="5" spans="1:101" s="12" customFormat="1" ht="13.15" customHeight="1" x14ac:dyDescent="0.25">
      <c r="A5" s="96">
        <v>58</v>
      </c>
      <c r="B5" s="111" t="s">
        <v>43</v>
      </c>
      <c r="C5" s="111" t="s">
        <v>126</v>
      </c>
      <c r="D5" s="63" t="s">
        <v>686</v>
      </c>
      <c r="E5" s="191" t="s">
        <v>542</v>
      </c>
      <c r="F5" s="111" t="s">
        <v>501</v>
      </c>
      <c r="G5" s="152" t="s">
        <v>543</v>
      </c>
      <c r="H5" s="150" t="s">
        <v>547</v>
      </c>
      <c r="I5" s="188">
        <v>43900</v>
      </c>
      <c r="J5" s="191" t="s">
        <v>548</v>
      </c>
      <c r="K5" s="87" t="s">
        <v>549</v>
      </c>
      <c r="L5" s="87" t="s">
        <v>550</v>
      </c>
      <c r="M5" s="190" t="s">
        <v>551</v>
      </c>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row>
    <row r="6" spans="1:101" s="12" customFormat="1" ht="13.15" customHeight="1" x14ac:dyDescent="0.25">
      <c r="A6" s="96">
        <v>66</v>
      </c>
      <c r="B6" s="192" t="s">
        <v>43</v>
      </c>
      <c r="C6" s="192" t="s">
        <v>44</v>
      </c>
      <c r="D6" s="63" t="s">
        <v>686</v>
      </c>
      <c r="E6" s="157" t="s">
        <v>249</v>
      </c>
      <c r="F6" s="192" t="s">
        <v>250</v>
      </c>
      <c r="G6" s="148" t="s">
        <v>251</v>
      </c>
      <c r="H6" s="148" t="s">
        <v>552</v>
      </c>
      <c r="I6" s="193">
        <v>43962</v>
      </c>
      <c r="J6" s="148" t="s">
        <v>553</v>
      </c>
      <c r="K6" s="92" t="s">
        <v>106</v>
      </c>
      <c r="L6" s="92" t="s">
        <v>254</v>
      </c>
      <c r="M6" s="190" t="s">
        <v>554</v>
      </c>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row>
    <row r="7" spans="1:101" s="12" customFormat="1" ht="13.15" customHeight="1" x14ac:dyDescent="0.25">
      <c r="A7" s="96">
        <v>70</v>
      </c>
      <c r="B7" s="111" t="s">
        <v>43</v>
      </c>
      <c r="C7" s="106" t="s">
        <v>126</v>
      </c>
      <c r="D7" s="63" t="s">
        <v>686</v>
      </c>
      <c r="E7" s="157" t="s">
        <v>555</v>
      </c>
      <c r="F7" s="106" t="s">
        <v>556</v>
      </c>
      <c r="G7" s="194" t="s">
        <v>331</v>
      </c>
      <c r="H7" s="150" t="s">
        <v>557</v>
      </c>
      <c r="I7" s="195">
        <v>43955</v>
      </c>
      <c r="J7" s="196" t="s">
        <v>558</v>
      </c>
      <c r="K7" s="86" t="s">
        <v>58</v>
      </c>
      <c r="L7" s="86" t="s">
        <v>134</v>
      </c>
      <c r="M7" s="190" t="s">
        <v>559</v>
      </c>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row>
    <row r="8" spans="1:101" s="12" customFormat="1" ht="13.15" customHeight="1" x14ac:dyDescent="0.25">
      <c r="A8" s="96">
        <v>90</v>
      </c>
      <c r="B8" s="106" t="s">
        <v>43</v>
      </c>
      <c r="C8" s="106" t="s">
        <v>126</v>
      </c>
      <c r="D8" s="63" t="s">
        <v>686</v>
      </c>
      <c r="E8" s="157" t="s">
        <v>330</v>
      </c>
      <c r="F8" s="106" t="s">
        <v>303</v>
      </c>
      <c r="G8" s="194" t="s">
        <v>331</v>
      </c>
      <c r="H8" s="150" t="s">
        <v>560</v>
      </c>
      <c r="I8" s="195">
        <v>43914</v>
      </c>
      <c r="J8" s="196" t="s">
        <v>561</v>
      </c>
      <c r="K8" s="86" t="s">
        <v>58</v>
      </c>
      <c r="L8" s="86" t="s">
        <v>85</v>
      </c>
      <c r="M8" s="190" t="s">
        <v>562</v>
      </c>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row>
    <row r="9" spans="1:101" s="12" customFormat="1" ht="13.15" customHeight="1" x14ac:dyDescent="0.25">
      <c r="A9" s="111">
        <v>96</v>
      </c>
      <c r="B9" s="96" t="s">
        <v>344</v>
      </c>
      <c r="C9" s="96" t="s">
        <v>345</v>
      </c>
      <c r="D9" s="96" t="s">
        <v>687</v>
      </c>
      <c r="E9" s="156" t="s">
        <v>682</v>
      </c>
      <c r="F9" s="96" t="s">
        <v>563</v>
      </c>
      <c r="G9" s="156" t="s">
        <v>564</v>
      </c>
      <c r="H9" s="148" t="s">
        <v>565</v>
      </c>
      <c r="I9" s="197">
        <v>39627</v>
      </c>
      <c r="J9" s="156" t="s">
        <v>566</v>
      </c>
      <c r="K9" s="90" t="s">
        <v>106</v>
      </c>
      <c r="L9" s="90" t="s">
        <v>684</v>
      </c>
      <c r="M9" s="198" t="s">
        <v>567</v>
      </c>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row>
    <row r="10" spans="1:101" s="12" customFormat="1" ht="13.15" customHeight="1" x14ac:dyDescent="0.25">
      <c r="A10" s="111">
        <v>97</v>
      </c>
      <c r="B10" s="96" t="s">
        <v>344</v>
      </c>
      <c r="C10" s="96" t="s">
        <v>345</v>
      </c>
      <c r="D10" s="96" t="s">
        <v>687</v>
      </c>
      <c r="E10" s="156" t="s">
        <v>392</v>
      </c>
      <c r="F10" s="96" t="s">
        <v>275</v>
      </c>
      <c r="G10" s="156" t="s">
        <v>564</v>
      </c>
      <c r="H10" s="148" t="s">
        <v>568</v>
      </c>
      <c r="I10" s="197">
        <v>39627</v>
      </c>
      <c r="J10" s="156" t="s">
        <v>569</v>
      </c>
      <c r="K10" s="86" t="s">
        <v>58</v>
      </c>
      <c r="L10" s="86" t="s">
        <v>689</v>
      </c>
      <c r="M10" s="198" t="s">
        <v>570</v>
      </c>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row>
    <row r="11" spans="1:101" s="12" customFormat="1" ht="13.15" customHeight="1" x14ac:dyDescent="0.25">
      <c r="A11" s="96">
        <v>98</v>
      </c>
      <c r="B11" s="96" t="s">
        <v>344</v>
      </c>
      <c r="C11" s="96" t="s">
        <v>345</v>
      </c>
      <c r="D11" s="63" t="s">
        <v>686</v>
      </c>
      <c r="E11" s="157" t="s">
        <v>640</v>
      </c>
      <c r="F11" s="192" t="s">
        <v>203</v>
      </c>
      <c r="G11" s="157" t="s">
        <v>571</v>
      </c>
      <c r="H11" s="150" t="s">
        <v>572</v>
      </c>
      <c r="I11" s="199">
        <v>43962</v>
      </c>
      <c r="J11" s="148" t="s">
        <v>573</v>
      </c>
      <c r="K11" s="86" t="s">
        <v>58</v>
      </c>
      <c r="L11" s="86" t="s">
        <v>134</v>
      </c>
      <c r="M11" s="198" t="s">
        <v>574</v>
      </c>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row>
    <row r="12" spans="1:101" s="12" customFormat="1" ht="13.15" customHeight="1" x14ac:dyDescent="0.25">
      <c r="A12" s="176">
        <v>100</v>
      </c>
      <c r="B12" s="200" t="s">
        <v>344</v>
      </c>
      <c r="C12" s="201" t="s">
        <v>345</v>
      </c>
      <c r="D12" s="63" t="s">
        <v>686</v>
      </c>
      <c r="E12" s="202" t="s">
        <v>641</v>
      </c>
      <c r="F12" s="201" t="s">
        <v>289</v>
      </c>
      <c r="G12" s="202" t="s">
        <v>352</v>
      </c>
      <c r="H12" s="203" t="s">
        <v>575</v>
      </c>
      <c r="I12" s="204">
        <v>43967</v>
      </c>
      <c r="J12" s="202" t="s">
        <v>576</v>
      </c>
      <c r="K12" s="92" t="s">
        <v>106</v>
      </c>
      <c r="L12" s="92" t="s">
        <v>577</v>
      </c>
      <c r="M12" s="198" t="s">
        <v>578</v>
      </c>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row>
    <row r="13" spans="1:101" s="12" customFormat="1" ht="13.15" customHeight="1" x14ac:dyDescent="0.25">
      <c r="A13" s="96">
        <v>102</v>
      </c>
      <c r="B13" s="192" t="s">
        <v>344</v>
      </c>
      <c r="C13" s="192" t="s">
        <v>345</v>
      </c>
      <c r="D13" s="63" t="s">
        <v>686</v>
      </c>
      <c r="E13" s="157" t="s">
        <v>579</v>
      </c>
      <c r="F13" s="192" t="s">
        <v>303</v>
      </c>
      <c r="G13" s="148" t="s">
        <v>580</v>
      </c>
      <c r="H13" s="150" t="s">
        <v>581</v>
      </c>
      <c r="I13" s="193">
        <v>43983</v>
      </c>
      <c r="J13" s="148" t="s">
        <v>582</v>
      </c>
      <c r="K13" s="87" t="s">
        <v>88</v>
      </c>
      <c r="L13" s="87" t="s">
        <v>583</v>
      </c>
      <c r="M13" s="198" t="s">
        <v>584</v>
      </c>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row>
    <row r="14" spans="1:101" s="12" customFormat="1" ht="13.15" customHeight="1" x14ac:dyDescent="0.25">
      <c r="A14" s="111">
        <v>115</v>
      </c>
      <c r="B14" s="205" t="s">
        <v>344</v>
      </c>
      <c r="C14" s="206" t="s">
        <v>345</v>
      </c>
      <c r="D14" s="63" t="s">
        <v>686</v>
      </c>
      <c r="E14" s="207" t="s">
        <v>663</v>
      </c>
      <c r="F14" s="206" t="s">
        <v>501</v>
      </c>
      <c r="G14" s="203" t="s">
        <v>664</v>
      </c>
      <c r="H14" s="203" t="s">
        <v>665</v>
      </c>
      <c r="I14" s="208">
        <v>43937</v>
      </c>
      <c r="J14" s="203" t="s">
        <v>666</v>
      </c>
      <c r="K14" s="166" t="s">
        <v>88</v>
      </c>
      <c r="L14" s="166" t="s">
        <v>667</v>
      </c>
      <c r="M14" s="209" t="s">
        <v>668</v>
      </c>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row>
    <row r="15" spans="1:101" s="12" customFormat="1" ht="13.15" customHeight="1" x14ac:dyDescent="0.25">
      <c r="A15" s="111">
        <v>116</v>
      </c>
      <c r="B15" s="96" t="s">
        <v>344</v>
      </c>
      <c r="C15" s="96" t="s">
        <v>345</v>
      </c>
      <c r="D15" s="96" t="s">
        <v>687</v>
      </c>
      <c r="E15" s="156" t="s">
        <v>642</v>
      </c>
      <c r="F15" s="96" t="s">
        <v>563</v>
      </c>
      <c r="G15" s="156" t="s">
        <v>585</v>
      </c>
      <c r="H15" s="150" t="s">
        <v>586</v>
      </c>
      <c r="I15" s="210" t="s">
        <v>650</v>
      </c>
      <c r="J15" s="156" t="s">
        <v>587</v>
      </c>
      <c r="K15" s="92" t="s">
        <v>106</v>
      </c>
      <c r="L15" s="90" t="s">
        <v>685</v>
      </c>
      <c r="M15" s="189" t="s">
        <v>588</v>
      </c>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row>
    <row r="16" spans="1:101" s="12" customFormat="1" ht="13.15" customHeight="1" x14ac:dyDescent="0.25">
      <c r="A16" s="111">
        <v>120</v>
      </c>
      <c r="B16" s="211" t="s">
        <v>344</v>
      </c>
      <c r="C16" s="96" t="s">
        <v>345</v>
      </c>
      <c r="D16" s="63" t="s">
        <v>686</v>
      </c>
      <c r="E16" s="156" t="s">
        <v>589</v>
      </c>
      <c r="F16" s="96" t="s">
        <v>424</v>
      </c>
      <c r="G16" s="156" t="s">
        <v>590</v>
      </c>
      <c r="H16" s="150" t="s">
        <v>591</v>
      </c>
      <c r="I16" s="197">
        <v>43954</v>
      </c>
      <c r="J16" s="156" t="s">
        <v>592</v>
      </c>
      <c r="K16" s="69" t="s">
        <v>437</v>
      </c>
      <c r="L16" s="69" t="s">
        <v>593</v>
      </c>
      <c r="M16" s="198" t="s">
        <v>594</v>
      </c>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row>
    <row r="17" spans="1:101" s="12" customFormat="1" ht="13.15" customHeight="1" x14ac:dyDescent="0.25">
      <c r="A17" s="111">
        <v>121</v>
      </c>
      <c r="B17" s="96" t="s">
        <v>344</v>
      </c>
      <c r="C17" s="96" t="s">
        <v>345</v>
      </c>
      <c r="D17" s="63" t="s">
        <v>686</v>
      </c>
      <c r="E17" s="156" t="s">
        <v>643</v>
      </c>
      <c r="F17" s="96" t="s">
        <v>375</v>
      </c>
      <c r="G17" s="156" t="s">
        <v>595</v>
      </c>
      <c r="H17" s="148" t="s">
        <v>649</v>
      </c>
      <c r="I17" s="197">
        <v>43917</v>
      </c>
      <c r="J17" s="156" t="s">
        <v>596</v>
      </c>
      <c r="K17" s="92" t="s">
        <v>106</v>
      </c>
      <c r="L17" s="92" t="s">
        <v>597</v>
      </c>
      <c r="M17" s="189" t="s">
        <v>598</v>
      </c>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row>
    <row r="18" spans="1:101" s="12" customFormat="1" ht="13.15" customHeight="1" x14ac:dyDescent="0.25">
      <c r="A18" s="111">
        <v>124</v>
      </c>
      <c r="B18" s="96" t="s">
        <v>344</v>
      </c>
      <c r="C18" s="96" t="s">
        <v>345</v>
      </c>
      <c r="D18" s="63" t="s">
        <v>686</v>
      </c>
      <c r="E18" s="156" t="s">
        <v>679</v>
      </c>
      <c r="F18" s="96" t="s">
        <v>46</v>
      </c>
      <c r="G18" s="156" t="s">
        <v>416</v>
      </c>
      <c r="H18" s="148" t="s">
        <v>669</v>
      </c>
      <c r="I18" s="197">
        <v>43969</v>
      </c>
      <c r="J18" s="156" t="s">
        <v>670</v>
      </c>
      <c r="K18" s="92" t="s">
        <v>106</v>
      </c>
      <c r="L18" s="92" t="s">
        <v>38</v>
      </c>
      <c r="M18" s="189" t="s">
        <v>671</v>
      </c>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row>
    <row r="19" spans="1:101" s="12" customFormat="1" ht="13.15" customHeight="1" x14ac:dyDescent="0.25">
      <c r="A19" s="111">
        <v>125</v>
      </c>
      <c r="B19" s="96" t="s">
        <v>344</v>
      </c>
      <c r="C19" s="96" t="s">
        <v>345</v>
      </c>
      <c r="D19" s="63" t="s">
        <v>686</v>
      </c>
      <c r="E19" s="156" t="s">
        <v>416</v>
      </c>
      <c r="F19" s="96" t="s">
        <v>46</v>
      </c>
      <c r="G19" s="156" t="s">
        <v>416</v>
      </c>
      <c r="H19" s="148" t="s">
        <v>672</v>
      </c>
      <c r="I19" s="197">
        <v>43977</v>
      </c>
      <c r="J19" s="156" t="s">
        <v>673</v>
      </c>
      <c r="K19" s="92" t="s">
        <v>106</v>
      </c>
      <c r="L19" s="92" t="s">
        <v>601</v>
      </c>
      <c r="M19" s="189" t="s">
        <v>674</v>
      </c>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row>
    <row r="20" spans="1:101" s="12" customFormat="1" ht="13.15" customHeight="1" x14ac:dyDescent="0.25">
      <c r="A20" s="111">
        <v>130</v>
      </c>
      <c r="B20" s="111" t="s">
        <v>344</v>
      </c>
      <c r="C20" s="111" t="s">
        <v>438</v>
      </c>
      <c r="D20" s="63" t="s">
        <v>686</v>
      </c>
      <c r="E20" s="156" t="s">
        <v>644</v>
      </c>
      <c r="F20" s="96" t="s">
        <v>231</v>
      </c>
      <c r="G20" s="156" t="s">
        <v>440</v>
      </c>
      <c r="H20" s="148" t="s">
        <v>599</v>
      </c>
      <c r="I20" s="197">
        <v>43977</v>
      </c>
      <c r="J20" s="156" t="s">
        <v>600</v>
      </c>
      <c r="K20" s="92" t="s">
        <v>106</v>
      </c>
      <c r="L20" s="92" t="s">
        <v>601</v>
      </c>
      <c r="M20" s="198" t="s">
        <v>602</v>
      </c>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row>
    <row r="21" spans="1:101" s="12" customFormat="1" ht="13.15" customHeight="1" x14ac:dyDescent="0.25">
      <c r="A21" s="111">
        <v>132</v>
      </c>
      <c r="B21" s="96" t="s">
        <v>344</v>
      </c>
      <c r="C21" s="96" t="s">
        <v>438</v>
      </c>
      <c r="D21" s="63" t="s">
        <v>686</v>
      </c>
      <c r="E21" s="156" t="s">
        <v>645</v>
      </c>
      <c r="F21" s="96" t="s">
        <v>424</v>
      </c>
      <c r="G21" s="156" t="s">
        <v>440</v>
      </c>
      <c r="H21" s="148" t="s">
        <v>603</v>
      </c>
      <c r="I21" s="197">
        <v>43975</v>
      </c>
      <c r="J21" s="156" t="s">
        <v>604</v>
      </c>
      <c r="K21" s="87" t="s">
        <v>88</v>
      </c>
      <c r="L21" s="87" t="s">
        <v>107</v>
      </c>
      <c r="M21" s="198" t="s">
        <v>605</v>
      </c>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row>
    <row r="22" spans="1:101" s="12" customFormat="1" ht="13.15" customHeight="1" x14ac:dyDescent="0.25">
      <c r="A22" s="111">
        <v>133</v>
      </c>
      <c r="B22" s="96" t="s">
        <v>344</v>
      </c>
      <c r="C22" s="96" t="s">
        <v>345</v>
      </c>
      <c r="D22" s="96" t="s">
        <v>606</v>
      </c>
      <c r="E22" s="156" t="s">
        <v>646</v>
      </c>
      <c r="F22" s="96" t="s">
        <v>424</v>
      </c>
      <c r="G22" s="156" t="s">
        <v>607</v>
      </c>
      <c r="H22" s="150" t="s">
        <v>608</v>
      </c>
      <c r="I22" s="197">
        <v>43891</v>
      </c>
      <c r="J22" s="156" t="s">
        <v>609</v>
      </c>
      <c r="K22" s="92" t="s">
        <v>106</v>
      </c>
      <c r="L22" s="92" t="s">
        <v>610</v>
      </c>
      <c r="M22" s="198" t="s">
        <v>611</v>
      </c>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row>
    <row r="23" spans="1:101" s="12" customFormat="1" ht="13.15" customHeight="1" x14ac:dyDescent="0.25">
      <c r="A23" s="111">
        <v>135</v>
      </c>
      <c r="B23" s="96" t="s">
        <v>344</v>
      </c>
      <c r="C23" s="96" t="s">
        <v>345</v>
      </c>
      <c r="D23" s="96" t="s">
        <v>687</v>
      </c>
      <c r="E23" s="156" t="s">
        <v>647</v>
      </c>
      <c r="F23" s="96" t="s">
        <v>612</v>
      </c>
      <c r="G23" s="156" t="s">
        <v>613</v>
      </c>
      <c r="H23" s="150" t="s">
        <v>614</v>
      </c>
      <c r="I23" s="212" t="s">
        <v>650</v>
      </c>
      <c r="J23" s="156" t="s">
        <v>615</v>
      </c>
      <c r="K23" s="92" t="s">
        <v>616</v>
      </c>
      <c r="L23" s="90" t="s">
        <v>617</v>
      </c>
      <c r="M23" s="198" t="s">
        <v>618</v>
      </c>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row>
    <row r="24" spans="1:101" s="12" customFormat="1" ht="13.15" customHeight="1" x14ac:dyDescent="0.25">
      <c r="A24" s="111">
        <v>136</v>
      </c>
      <c r="B24" s="96" t="s">
        <v>344</v>
      </c>
      <c r="C24" s="96" t="s">
        <v>345</v>
      </c>
      <c r="D24" s="96" t="s">
        <v>687</v>
      </c>
      <c r="E24" s="156" t="s">
        <v>522</v>
      </c>
      <c r="F24" s="96" t="s">
        <v>275</v>
      </c>
      <c r="G24" s="156" t="s">
        <v>613</v>
      </c>
      <c r="H24" s="150" t="s">
        <v>619</v>
      </c>
      <c r="I24" s="192" t="s">
        <v>620</v>
      </c>
      <c r="J24" s="156" t="s">
        <v>621</v>
      </c>
      <c r="K24" s="92" t="s">
        <v>616</v>
      </c>
      <c r="L24" s="90" t="s">
        <v>622</v>
      </c>
      <c r="M24" s="198" t="s">
        <v>623</v>
      </c>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row>
    <row r="25" spans="1:101" s="12" customFormat="1" ht="13.15" customHeight="1" x14ac:dyDescent="0.25">
      <c r="A25" s="111">
        <v>137</v>
      </c>
      <c r="B25" s="96" t="s">
        <v>344</v>
      </c>
      <c r="C25" s="96" t="s">
        <v>345</v>
      </c>
      <c r="D25" s="96" t="s">
        <v>687</v>
      </c>
      <c r="E25" s="156" t="s">
        <v>522</v>
      </c>
      <c r="F25" s="96" t="s">
        <v>275</v>
      </c>
      <c r="G25" s="156" t="s">
        <v>613</v>
      </c>
      <c r="H25" s="186" t="s">
        <v>624</v>
      </c>
      <c r="I25" s="96" t="s">
        <v>625</v>
      </c>
      <c r="J25" s="156" t="s">
        <v>626</v>
      </c>
      <c r="K25" s="92" t="s">
        <v>106</v>
      </c>
      <c r="L25" s="92" t="s">
        <v>627</v>
      </c>
      <c r="M25" s="198" t="s">
        <v>628</v>
      </c>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row>
    <row r="26" spans="1:101" s="12" customFormat="1" ht="13.15" customHeight="1" x14ac:dyDescent="0.25">
      <c r="A26" s="111">
        <v>143</v>
      </c>
      <c r="B26" s="192" t="s">
        <v>344</v>
      </c>
      <c r="C26" s="192" t="s">
        <v>345</v>
      </c>
      <c r="D26" s="63" t="s">
        <v>686</v>
      </c>
      <c r="E26" s="157" t="s">
        <v>675</v>
      </c>
      <c r="F26" s="192" t="s">
        <v>50</v>
      </c>
      <c r="G26" s="148" t="s">
        <v>461</v>
      </c>
      <c r="H26" s="148" t="s">
        <v>676</v>
      </c>
      <c r="I26" s="193">
        <v>43961</v>
      </c>
      <c r="J26" s="148" t="s">
        <v>677</v>
      </c>
      <c r="K26" s="166" t="s">
        <v>88</v>
      </c>
      <c r="L26" s="166" t="s">
        <v>24</v>
      </c>
      <c r="M26" s="209" t="s">
        <v>678</v>
      </c>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row>
    <row r="27" spans="1:101" s="12" customFormat="1" ht="13.15" customHeight="1" x14ac:dyDescent="0.25">
      <c r="A27" s="111">
        <v>147</v>
      </c>
      <c r="B27" s="211" t="s">
        <v>344</v>
      </c>
      <c r="C27" s="96" t="s">
        <v>345</v>
      </c>
      <c r="D27" s="96" t="s">
        <v>687</v>
      </c>
      <c r="E27" s="156" t="s">
        <v>648</v>
      </c>
      <c r="F27" s="96" t="s">
        <v>612</v>
      </c>
      <c r="G27" s="156" t="s">
        <v>461</v>
      </c>
      <c r="H27" s="150" t="s">
        <v>629</v>
      </c>
      <c r="I27" s="210" t="s">
        <v>651</v>
      </c>
      <c r="J27" s="156" t="s">
        <v>630</v>
      </c>
      <c r="K27" s="92" t="s">
        <v>616</v>
      </c>
      <c r="L27" s="90" t="s">
        <v>617</v>
      </c>
      <c r="M27" s="198" t="s">
        <v>631</v>
      </c>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row>
    <row r="28" spans="1:101" s="12" customFormat="1" ht="13.15" customHeight="1" x14ac:dyDescent="0.25">
      <c r="A28" s="111">
        <v>160</v>
      </c>
      <c r="B28" s="192" t="s">
        <v>344</v>
      </c>
      <c r="C28" s="192" t="s">
        <v>345</v>
      </c>
      <c r="D28" s="63" t="s">
        <v>686</v>
      </c>
      <c r="E28" s="157" t="s">
        <v>632</v>
      </c>
      <c r="F28" s="192" t="s">
        <v>488</v>
      </c>
      <c r="G28" s="148" t="s">
        <v>633</v>
      </c>
      <c r="H28" s="148" t="s">
        <v>634</v>
      </c>
      <c r="I28" s="193">
        <v>43950</v>
      </c>
      <c r="J28" s="148" t="s">
        <v>635</v>
      </c>
      <c r="K28" s="166" t="s">
        <v>88</v>
      </c>
      <c r="L28" s="166" t="s">
        <v>636</v>
      </c>
      <c r="M28" s="209" t="s">
        <v>637</v>
      </c>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row>
    <row r="29" spans="1:101" s="21" customFormat="1" ht="13.15" customHeight="1" x14ac:dyDescent="0.25">
      <c r="H29" s="22"/>
      <c r="I29" s="23"/>
    </row>
    <row r="30" spans="1:101" s="21" customFormat="1" ht="13.15" customHeight="1" x14ac:dyDescent="0.25">
      <c r="H30" s="22"/>
      <c r="I30" s="23"/>
    </row>
    <row r="31" spans="1:101" s="21" customFormat="1" ht="13.15" customHeight="1" x14ac:dyDescent="0.25">
      <c r="H31" s="22"/>
      <c r="I31" s="23"/>
    </row>
    <row r="32" spans="1:101" s="21" customFormat="1" ht="13.15" customHeight="1" x14ac:dyDescent="0.25">
      <c r="H32" s="22"/>
      <c r="I32" s="23"/>
    </row>
    <row r="33" spans="8:9" s="21" customFormat="1" ht="13.15" customHeight="1" x14ac:dyDescent="0.25">
      <c r="H33" s="22"/>
      <c r="I33" s="23"/>
    </row>
    <row r="34" spans="8:9" s="21" customFormat="1" ht="13.15" customHeight="1" x14ac:dyDescent="0.25">
      <c r="H34" s="22"/>
      <c r="I34" s="23"/>
    </row>
    <row r="35" spans="8:9" s="21" customFormat="1" ht="13.15" customHeight="1" x14ac:dyDescent="0.25">
      <c r="H35" s="22"/>
      <c r="I35" s="23"/>
    </row>
    <row r="36" spans="8:9" s="21" customFormat="1" ht="13.15" customHeight="1" x14ac:dyDescent="0.25">
      <c r="H36" s="22"/>
      <c r="I36" s="23"/>
    </row>
    <row r="37" spans="8:9" s="21" customFormat="1" ht="13.15" customHeight="1" x14ac:dyDescent="0.25">
      <c r="H37" s="22"/>
      <c r="I37" s="23"/>
    </row>
    <row r="38" spans="8:9" s="21" customFormat="1" ht="13.15" customHeight="1" x14ac:dyDescent="0.25">
      <c r="H38" s="22"/>
      <c r="I38" s="23"/>
    </row>
    <row r="39" spans="8:9" s="21" customFormat="1" ht="13.15" customHeight="1" x14ac:dyDescent="0.25">
      <c r="H39" s="22"/>
      <c r="I39" s="23"/>
    </row>
    <row r="40" spans="8:9" s="21" customFormat="1" ht="13.15" customHeight="1" x14ac:dyDescent="0.25">
      <c r="H40" s="22"/>
      <c r="I40" s="23"/>
    </row>
    <row r="41" spans="8:9" s="21" customFormat="1" ht="13.15" customHeight="1" x14ac:dyDescent="0.25">
      <c r="H41" s="22"/>
      <c r="I41" s="23"/>
    </row>
    <row r="42" spans="8:9" s="21" customFormat="1" ht="13.15" customHeight="1" x14ac:dyDescent="0.25">
      <c r="H42" s="22"/>
      <c r="I42" s="23"/>
    </row>
    <row r="43" spans="8:9" s="21" customFormat="1" ht="13.15" customHeight="1" x14ac:dyDescent="0.25">
      <c r="H43" s="22"/>
      <c r="I43" s="23"/>
    </row>
    <row r="44" spans="8:9" s="21" customFormat="1" ht="13.15" customHeight="1" x14ac:dyDescent="0.25">
      <c r="H44" s="22"/>
      <c r="I44" s="23"/>
    </row>
    <row r="45" spans="8:9" s="21" customFormat="1" ht="13.15" customHeight="1" x14ac:dyDescent="0.25">
      <c r="H45" s="22"/>
      <c r="I45" s="23"/>
    </row>
    <row r="46" spans="8:9" s="21" customFormat="1" ht="13.15" customHeight="1" x14ac:dyDescent="0.25">
      <c r="H46" s="22"/>
      <c r="I46" s="23"/>
    </row>
    <row r="47" spans="8:9" s="21" customFormat="1" ht="13.15" customHeight="1" x14ac:dyDescent="0.25">
      <c r="H47" s="22"/>
      <c r="I47" s="23"/>
    </row>
    <row r="48" spans="8:9" s="21" customFormat="1" ht="13.15" customHeight="1" x14ac:dyDescent="0.25">
      <c r="H48" s="22"/>
      <c r="I48" s="23"/>
    </row>
    <row r="49" spans="8:9" s="21" customFormat="1" ht="13.15" customHeight="1" x14ac:dyDescent="0.25">
      <c r="H49" s="22"/>
      <c r="I49" s="23"/>
    </row>
    <row r="50" spans="8:9" s="21" customFormat="1" ht="13.15" customHeight="1" x14ac:dyDescent="0.25">
      <c r="H50" s="22"/>
      <c r="I50" s="23"/>
    </row>
    <row r="51" spans="8:9" s="21" customFormat="1" ht="13.15" customHeight="1" x14ac:dyDescent="0.25">
      <c r="H51" s="22"/>
      <c r="I51" s="23"/>
    </row>
    <row r="52" spans="8:9" s="21" customFormat="1" ht="13.15" customHeight="1" x14ac:dyDescent="0.25">
      <c r="H52" s="22"/>
      <c r="I52" s="23"/>
    </row>
    <row r="53" spans="8:9" s="21" customFormat="1" ht="13.15" customHeight="1" x14ac:dyDescent="0.25">
      <c r="H53" s="22"/>
      <c r="I53" s="23"/>
    </row>
    <row r="54" spans="8:9" s="21" customFormat="1" ht="13.15" customHeight="1" x14ac:dyDescent="0.25">
      <c r="H54" s="22"/>
      <c r="I54" s="23"/>
    </row>
    <row r="55" spans="8:9" s="21" customFormat="1" ht="13.15" customHeight="1" x14ac:dyDescent="0.25">
      <c r="H55" s="22"/>
      <c r="I55" s="23"/>
    </row>
    <row r="56" spans="8:9" s="21" customFormat="1" ht="13.15" customHeight="1" x14ac:dyDescent="0.25">
      <c r="H56" s="22"/>
      <c r="I56" s="23"/>
    </row>
    <row r="57" spans="8:9" s="21" customFormat="1" ht="13.15" customHeight="1" x14ac:dyDescent="0.25">
      <c r="H57" s="22"/>
      <c r="I57" s="23"/>
    </row>
    <row r="58" spans="8:9" s="21" customFormat="1" ht="13.15" customHeight="1" x14ac:dyDescent="0.25">
      <c r="H58" s="22"/>
      <c r="I58" s="23"/>
    </row>
    <row r="59" spans="8:9" s="21" customFormat="1" ht="13.15" customHeight="1" x14ac:dyDescent="0.25">
      <c r="H59" s="22"/>
      <c r="I59" s="23"/>
    </row>
    <row r="60" spans="8:9" s="21" customFormat="1" ht="13.15" customHeight="1" x14ac:dyDescent="0.25">
      <c r="H60" s="22"/>
      <c r="I60" s="23"/>
    </row>
    <row r="61" spans="8:9" s="21" customFormat="1" ht="13.15" customHeight="1" x14ac:dyDescent="0.25">
      <c r="H61" s="22"/>
      <c r="I61" s="23"/>
    </row>
    <row r="62" spans="8:9" s="21" customFormat="1" ht="13.15" customHeight="1" x14ac:dyDescent="0.25">
      <c r="H62" s="22"/>
      <c r="I62" s="23"/>
    </row>
    <row r="63" spans="8:9" s="21" customFormat="1" ht="13.15" customHeight="1" x14ac:dyDescent="0.25">
      <c r="H63" s="22"/>
      <c r="I63" s="23"/>
    </row>
    <row r="64" spans="8:9" s="21" customFormat="1" ht="13.15" customHeight="1" x14ac:dyDescent="0.25">
      <c r="H64" s="22"/>
      <c r="I64" s="23"/>
    </row>
    <row r="65" spans="8:9" s="21" customFormat="1" ht="13.15" customHeight="1" x14ac:dyDescent="0.25">
      <c r="H65" s="22"/>
      <c r="I65" s="23"/>
    </row>
    <row r="66" spans="8:9" s="21" customFormat="1" ht="13.15" customHeight="1" x14ac:dyDescent="0.25">
      <c r="H66" s="22"/>
      <c r="I66" s="23"/>
    </row>
    <row r="67" spans="8:9" s="21" customFormat="1" ht="13.15" customHeight="1" x14ac:dyDescent="0.25">
      <c r="H67" s="22"/>
      <c r="I67" s="23"/>
    </row>
    <row r="68" spans="8:9" s="21" customFormat="1" ht="13.15" customHeight="1" x14ac:dyDescent="0.25">
      <c r="H68" s="22"/>
      <c r="I68" s="23"/>
    </row>
    <row r="69" spans="8:9" s="21" customFormat="1" ht="13.15" customHeight="1" x14ac:dyDescent="0.25">
      <c r="H69" s="22"/>
      <c r="I69" s="23"/>
    </row>
    <row r="70" spans="8:9" s="21" customFormat="1" ht="13.15" customHeight="1" x14ac:dyDescent="0.25">
      <c r="H70" s="22"/>
      <c r="I70" s="23"/>
    </row>
    <row r="71" spans="8:9" s="21" customFormat="1" ht="13.15" customHeight="1" x14ac:dyDescent="0.25">
      <c r="H71" s="22"/>
      <c r="I71" s="23"/>
    </row>
    <row r="72" spans="8:9" s="21" customFormat="1" ht="13.15" customHeight="1" x14ac:dyDescent="0.25">
      <c r="H72" s="22"/>
      <c r="I72" s="23"/>
    </row>
    <row r="73" spans="8:9" s="21" customFormat="1" ht="13.15" customHeight="1" x14ac:dyDescent="0.25">
      <c r="H73" s="22"/>
      <c r="I73" s="23"/>
    </row>
    <row r="74" spans="8:9" s="21" customFormat="1" ht="13.15" customHeight="1" x14ac:dyDescent="0.25">
      <c r="H74" s="22"/>
      <c r="I74" s="23"/>
    </row>
    <row r="75" spans="8:9" s="21" customFormat="1" ht="13.15" customHeight="1" x14ac:dyDescent="0.25">
      <c r="H75" s="22"/>
      <c r="I75" s="23"/>
    </row>
    <row r="76" spans="8:9" s="21" customFormat="1" ht="13.15" customHeight="1" x14ac:dyDescent="0.25">
      <c r="H76" s="22"/>
      <c r="I76" s="23"/>
    </row>
    <row r="77" spans="8:9" s="21" customFormat="1" ht="13.15" customHeight="1" x14ac:dyDescent="0.25">
      <c r="H77" s="22"/>
      <c r="I77" s="23"/>
    </row>
    <row r="78" spans="8:9" s="21" customFormat="1" ht="13.15" customHeight="1" x14ac:dyDescent="0.25">
      <c r="H78" s="22"/>
      <c r="I78" s="23"/>
    </row>
    <row r="79" spans="8:9" s="21" customFormat="1" ht="13.15" customHeight="1" x14ac:dyDescent="0.25">
      <c r="H79" s="22"/>
      <c r="I79" s="23"/>
    </row>
    <row r="80" spans="8:9" s="21" customFormat="1" ht="13.15" customHeight="1" x14ac:dyDescent="0.25">
      <c r="H80" s="22"/>
      <c r="I80" s="23"/>
    </row>
    <row r="81" spans="8:9" s="21" customFormat="1" ht="13.15" customHeight="1" x14ac:dyDescent="0.25">
      <c r="H81" s="22"/>
      <c r="I81" s="23"/>
    </row>
    <row r="82" spans="8:9" s="21" customFormat="1" ht="13.15" customHeight="1" x14ac:dyDescent="0.25">
      <c r="H82" s="22"/>
      <c r="I82" s="23"/>
    </row>
    <row r="83" spans="8:9" s="21" customFormat="1" ht="13.15" customHeight="1" x14ac:dyDescent="0.25">
      <c r="H83" s="22"/>
      <c r="I83" s="23"/>
    </row>
    <row r="84" spans="8:9" s="21" customFormat="1" ht="13.15" customHeight="1" x14ac:dyDescent="0.25">
      <c r="H84" s="22"/>
      <c r="I84" s="23"/>
    </row>
    <row r="85" spans="8:9" s="21" customFormat="1" ht="13.15" customHeight="1" x14ac:dyDescent="0.25">
      <c r="H85" s="22"/>
      <c r="I85" s="23"/>
    </row>
    <row r="86" spans="8:9" s="21" customFormat="1" ht="13.15" customHeight="1" x14ac:dyDescent="0.25">
      <c r="H86" s="22"/>
      <c r="I86" s="23"/>
    </row>
    <row r="87" spans="8:9" s="21" customFormat="1" ht="13.15" customHeight="1" x14ac:dyDescent="0.25">
      <c r="H87" s="22"/>
      <c r="I87" s="23"/>
    </row>
    <row r="88" spans="8:9" s="21" customFormat="1" ht="13.15" customHeight="1" x14ac:dyDescent="0.25">
      <c r="H88" s="22"/>
      <c r="I88" s="23"/>
    </row>
    <row r="89" spans="8:9" s="21" customFormat="1" ht="13.15" customHeight="1" x14ac:dyDescent="0.25">
      <c r="H89" s="22"/>
      <c r="I89" s="23"/>
    </row>
    <row r="90" spans="8:9" s="21" customFormat="1" ht="13.15" customHeight="1" x14ac:dyDescent="0.25">
      <c r="H90" s="22"/>
      <c r="I90" s="23"/>
    </row>
    <row r="91" spans="8:9" s="21" customFormat="1" ht="13.15" customHeight="1" x14ac:dyDescent="0.25">
      <c r="H91" s="22"/>
      <c r="I91" s="23"/>
    </row>
    <row r="92" spans="8:9" s="21" customFormat="1" ht="13.15" customHeight="1" x14ac:dyDescent="0.25">
      <c r="H92" s="22"/>
      <c r="I92" s="23"/>
    </row>
    <row r="93" spans="8:9" s="21" customFormat="1" ht="13.15" customHeight="1" x14ac:dyDescent="0.25">
      <c r="H93" s="22"/>
      <c r="I93" s="23"/>
    </row>
    <row r="94" spans="8:9" s="21" customFormat="1" ht="13.15" customHeight="1" x14ac:dyDescent="0.25">
      <c r="H94" s="22"/>
      <c r="I94" s="23"/>
    </row>
    <row r="95" spans="8:9" s="21" customFormat="1" ht="13.15" customHeight="1" x14ac:dyDescent="0.25">
      <c r="H95" s="22"/>
      <c r="I95" s="23"/>
    </row>
    <row r="96" spans="8:9" s="21" customFormat="1" ht="13.15" customHeight="1" x14ac:dyDescent="0.25">
      <c r="H96" s="22"/>
      <c r="I96" s="23"/>
    </row>
    <row r="97" spans="8:9" s="21" customFormat="1" ht="13.15" customHeight="1" x14ac:dyDescent="0.25">
      <c r="H97" s="22"/>
      <c r="I97" s="23"/>
    </row>
    <row r="98" spans="8:9" s="21" customFormat="1" ht="13.15" customHeight="1" x14ac:dyDescent="0.25">
      <c r="H98" s="22"/>
      <c r="I98" s="23"/>
    </row>
    <row r="99" spans="8:9" s="21" customFormat="1" ht="13.15" customHeight="1" x14ac:dyDescent="0.25">
      <c r="H99" s="22"/>
      <c r="I99" s="23"/>
    </row>
    <row r="100" spans="8:9" s="21" customFormat="1" ht="13.15" customHeight="1" x14ac:dyDescent="0.25">
      <c r="H100" s="22"/>
      <c r="I100" s="23"/>
    </row>
    <row r="101" spans="8:9" s="21" customFormat="1" ht="13.15" customHeight="1" x14ac:dyDescent="0.25">
      <c r="H101" s="22"/>
      <c r="I101" s="23"/>
    </row>
    <row r="102" spans="8:9" s="21" customFormat="1" ht="13.15" customHeight="1" x14ac:dyDescent="0.25">
      <c r="H102" s="22"/>
      <c r="I102" s="23"/>
    </row>
    <row r="103" spans="8:9" s="21" customFormat="1" ht="13.15" customHeight="1" x14ac:dyDescent="0.25">
      <c r="H103" s="22"/>
      <c r="I103" s="23"/>
    </row>
    <row r="104" spans="8:9" s="21" customFormat="1" ht="13.15" customHeight="1" x14ac:dyDescent="0.25">
      <c r="H104" s="22"/>
      <c r="I104" s="23"/>
    </row>
    <row r="105" spans="8:9" s="21" customFormat="1" ht="13.15" customHeight="1" x14ac:dyDescent="0.25">
      <c r="H105" s="22"/>
      <c r="I105" s="23"/>
    </row>
    <row r="106" spans="8:9" s="21" customFormat="1" ht="13.15" customHeight="1" x14ac:dyDescent="0.25">
      <c r="H106" s="22"/>
      <c r="I106" s="23"/>
    </row>
    <row r="107" spans="8:9" s="21" customFormat="1" ht="13.15" customHeight="1" x14ac:dyDescent="0.25">
      <c r="H107" s="22"/>
      <c r="I107" s="23"/>
    </row>
    <row r="108" spans="8:9" s="21" customFormat="1" ht="13.15" customHeight="1" x14ac:dyDescent="0.25">
      <c r="H108" s="22"/>
      <c r="I108" s="23"/>
    </row>
    <row r="109" spans="8:9" s="21" customFormat="1" ht="13.15" customHeight="1" x14ac:dyDescent="0.25">
      <c r="H109" s="22"/>
      <c r="I109" s="23"/>
    </row>
    <row r="110" spans="8:9" s="21" customFormat="1" ht="13.15" customHeight="1" x14ac:dyDescent="0.25">
      <c r="H110" s="22"/>
      <c r="I110" s="23"/>
    </row>
    <row r="111" spans="8:9" s="21" customFormat="1" ht="13.15" customHeight="1" x14ac:dyDescent="0.25">
      <c r="H111" s="22"/>
      <c r="I111" s="23"/>
    </row>
    <row r="112" spans="8:9" s="21" customFormat="1" ht="13.15" customHeight="1" x14ac:dyDescent="0.25">
      <c r="H112" s="22"/>
      <c r="I112" s="23"/>
    </row>
    <row r="113" spans="8:9" s="21" customFormat="1" ht="13.15" customHeight="1" x14ac:dyDescent="0.25">
      <c r="H113" s="22"/>
      <c r="I113" s="23"/>
    </row>
    <row r="114" spans="8:9" s="21" customFormat="1" ht="13.15" customHeight="1" x14ac:dyDescent="0.25">
      <c r="H114" s="22"/>
      <c r="I114" s="23"/>
    </row>
    <row r="115" spans="8:9" s="21" customFormat="1" ht="13.15" customHeight="1" x14ac:dyDescent="0.25">
      <c r="H115" s="22"/>
      <c r="I115" s="23"/>
    </row>
    <row r="116" spans="8:9" s="21" customFormat="1" ht="13.15" customHeight="1" x14ac:dyDescent="0.25">
      <c r="H116" s="22"/>
      <c r="I116" s="23"/>
    </row>
    <row r="117" spans="8:9" s="21" customFormat="1" ht="13.15" customHeight="1" x14ac:dyDescent="0.25">
      <c r="H117" s="22"/>
      <c r="I117" s="23"/>
    </row>
    <row r="118" spans="8:9" s="21" customFormat="1" ht="13.15" customHeight="1" x14ac:dyDescent="0.25">
      <c r="H118" s="22"/>
      <c r="I118" s="23"/>
    </row>
    <row r="119" spans="8:9" s="21" customFormat="1" ht="13.15" customHeight="1" x14ac:dyDescent="0.25">
      <c r="H119" s="22"/>
      <c r="I119" s="23"/>
    </row>
    <row r="120" spans="8:9" s="21" customFormat="1" ht="13.15" customHeight="1" x14ac:dyDescent="0.25">
      <c r="H120" s="22"/>
      <c r="I120" s="23"/>
    </row>
    <row r="121" spans="8:9" s="21" customFormat="1" ht="13.15" customHeight="1" x14ac:dyDescent="0.25">
      <c r="H121" s="22"/>
      <c r="I121" s="23"/>
    </row>
    <row r="122" spans="8:9" s="21" customFormat="1" ht="13.15" customHeight="1" x14ac:dyDescent="0.25">
      <c r="H122" s="22"/>
      <c r="I122" s="23"/>
    </row>
    <row r="123" spans="8:9" s="21" customFormat="1" ht="13.15" customHeight="1" x14ac:dyDescent="0.25">
      <c r="H123" s="22"/>
      <c r="I123" s="23"/>
    </row>
    <row r="124" spans="8:9" s="21" customFormat="1" ht="13.15" customHeight="1" x14ac:dyDescent="0.25">
      <c r="H124" s="22"/>
      <c r="I124" s="23"/>
    </row>
    <row r="125" spans="8:9" s="21" customFormat="1" ht="13.15" customHeight="1" x14ac:dyDescent="0.25">
      <c r="H125" s="22"/>
      <c r="I125" s="23"/>
    </row>
    <row r="126" spans="8:9" s="21" customFormat="1" ht="13.15" customHeight="1" x14ac:dyDescent="0.25">
      <c r="H126" s="22"/>
      <c r="I126" s="23"/>
    </row>
    <row r="127" spans="8:9" s="21" customFormat="1" ht="13.15" customHeight="1" x14ac:dyDescent="0.25">
      <c r="H127" s="22"/>
      <c r="I127" s="23"/>
    </row>
    <row r="128" spans="8:9" s="21" customFormat="1" ht="13.15" customHeight="1" x14ac:dyDescent="0.25">
      <c r="H128" s="22"/>
      <c r="I128" s="23"/>
    </row>
    <row r="129" spans="8:9" s="21" customFormat="1" ht="13.15" customHeight="1" x14ac:dyDescent="0.25">
      <c r="H129" s="22"/>
      <c r="I129" s="23"/>
    </row>
    <row r="130" spans="8:9" s="21" customFormat="1" ht="13.15" customHeight="1" x14ac:dyDescent="0.25">
      <c r="H130" s="22"/>
      <c r="I130" s="23"/>
    </row>
    <row r="131" spans="8:9" s="21" customFormat="1" ht="13.15" customHeight="1" x14ac:dyDescent="0.25">
      <c r="H131" s="22"/>
      <c r="I131" s="23"/>
    </row>
    <row r="132" spans="8:9" s="21" customFormat="1" ht="13.15" customHeight="1" x14ac:dyDescent="0.25">
      <c r="H132" s="22"/>
      <c r="I132" s="23"/>
    </row>
    <row r="133" spans="8:9" s="21" customFormat="1" ht="13.15" customHeight="1" x14ac:dyDescent="0.25">
      <c r="H133" s="22"/>
      <c r="I133" s="23"/>
    </row>
    <row r="134" spans="8:9" s="21" customFormat="1" ht="13.15" customHeight="1" x14ac:dyDescent="0.25">
      <c r="H134" s="22"/>
      <c r="I134" s="23"/>
    </row>
    <row r="135" spans="8:9" s="21" customFormat="1" ht="13.15" customHeight="1" x14ac:dyDescent="0.25">
      <c r="H135" s="22"/>
      <c r="I135" s="23"/>
    </row>
    <row r="136" spans="8:9" s="21" customFormat="1" ht="13.15" customHeight="1" x14ac:dyDescent="0.25">
      <c r="H136" s="22"/>
      <c r="I136" s="23"/>
    </row>
    <row r="137" spans="8:9" s="21" customFormat="1" ht="13.15" customHeight="1" x14ac:dyDescent="0.25">
      <c r="H137" s="22"/>
      <c r="I137" s="23"/>
    </row>
    <row r="138" spans="8:9" s="21" customFormat="1" ht="13.15" customHeight="1" x14ac:dyDescent="0.25">
      <c r="H138" s="22"/>
      <c r="I138" s="23"/>
    </row>
    <row r="139" spans="8:9" s="21" customFormat="1" ht="13.15" customHeight="1" x14ac:dyDescent="0.25">
      <c r="H139" s="22"/>
      <c r="I139" s="23"/>
    </row>
    <row r="140" spans="8:9" s="21" customFormat="1" ht="13.15" customHeight="1" x14ac:dyDescent="0.25">
      <c r="H140" s="22"/>
      <c r="I140" s="23"/>
    </row>
    <row r="141" spans="8:9" s="21" customFormat="1" ht="13.15" customHeight="1" x14ac:dyDescent="0.25">
      <c r="H141" s="22"/>
      <c r="I141" s="23"/>
    </row>
    <row r="142" spans="8:9" s="21" customFormat="1" ht="13.15" customHeight="1" x14ac:dyDescent="0.25">
      <c r="H142" s="22"/>
      <c r="I142" s="23"/>
    </row>
    <row r="143" spans="8:9" s="21" customFormat="1" ht="13.15" customHeight="1" x14ac:dyDescent="0.25">
      <c r="H143" s="22"/>
      <c r="I143" s="23"/>
    </row>
    <row r="144" spans="8:9" s="21" customFormat="1" ht="13.15" customHeight="1" x14ac:dyDescent="0.25">
      <c r="H144" s="22"/>
      <c r="I144" s="23"/>
    </row>
    <row r="145" spans="8:9" s="21" customFormat="1" ht="13.15" customHeight="1" x14ac:dyDescent="0.25">
      <c r="H145" s="22"/>
      <c r="I145" s="23"/>
    </row>
    <row r="146" spans="8:9" s="21" customFormat="1" ht="13.15" customHeight="1" x14ac:dyDescent="0.25">
      <c r="H146" s="22"/>
      <c r="I146" s="23"/>
    </row>
    <row r="147" spans="8:9" s="21" customFormat="1" ht="13.15" customHeight="1" x14ac:dyDescent="0.25">
      <c r="H147" s="22"/>
      <c r="I147" s="23"/>
    </row>
    <row r="148" spans="8:9" s="21" customFormat="1" ht="13.15" customHeight="1" x14ac:dyDescent="0.25">
      <c r="H148" s="22"/>
      <c r="I148" s="23"/>
    </row>
    <row r="149" spans="8:9" s="21" customFormat="1" ht="13.15" customHeight="1" x14ac:dyDescent="0.25">
      <c r="H149" s="22"/>
      <c r="I149" s="23"/>
    </row>
    <row r="150" spans="8:9" s="21" customFormat="1" ht="13.15" customHeight="1" x14ac:dyDescent="0.25">
      <c r="H150" s="22"/>
      <c r="I150" s="23"/>
    </row>
    <row r="151" spans="8:9" s="21" customFormat="1" ht="13.15" customHeight="1" x14ac:dyDescent="0.25">
      <c r="H151" s="22"/>
      <c r="I151" s="23"/>
    </row>
    <row r="152" spans="8:9" s="21" customFormat="1" ht="13.15" customHeight="1" x14ac:dyDescent="0.25">
      <c r="H152" s="22"/>
      <c r="I152" s="23"/>
    </row>
    <row r="153" spans="8:9" s="21" customFormat="1" ht="13.15" customHeight="1" x14ac:dyDescent="0.25">
      <c r="H153" s="22"/>
      <c r="I153" s="23"/>
    </row>
    <row r="154" spans="8:9" s="21" customFormat="1" ht="13.15" customHeight="1" x14ac:dyDescent="0.25">
      <c r="H154" s="22"/>
      <c r="I154" s="23"/>
    </row>
    <row r="155" spans="8:9" s="21" customFormat="1" ht="13.15" customHeight="1" x14ac:dyDescent="0.25">
      <c r="H155" s="22"/>
      <c r="I155" s="23"/>
    </row>
    <row r="156" spans="8:9" s="21" customFormat="1" ht="13.15" customHeight="1" x14ac:dyDescent="0.25">
      <c r="H156" s="22"/>
      <c r="I156" s="23"/>
    </row>
    <row r="157" spans="8:9" s="21" customFormat="1" ht="13.15" customHeight="1" x14ac:dyDescent="0.25">
      <c r="H157" s="22"/>
      <c r="I157" s="23"/>
    </row>
    <row r="158" spans="8:9" s="21" customFormat="1" ht="13.15" customHeight="1" x14ac:dyDescent="0.25">
      <c r="H158" s="22"/>
      <c r="I158" s="23"/>
    </row>
    <row r="159" spans="8:9" s="21" customFormat="1" ht="13.15" customHeight="1" x14ac:dyDescent="0.25">
      <c r="H159" s="22"/>
      <c r="I159" s="23"/>
    </row>
    <row r="160" spans="8:9" s="21" customFormat="1" ht="13.15" customHeight="1" x14ac:dyDescent="0.25">
      <c r="H160" s="22"/>
      <c r="I160" s="23"/>
    </row>
    <row r="161" spans="8:9" s="21" customFormat="1" ht="13.15" customHeight="1" x14ac:dyDescent="0.25">
      <c r="H161" s="22"/>
      <c r="I161" s="23"/>
    </row>
    <row r="162" spans="8:9" s="21" customFormat="1" ht="13.15" customHeight="1" x14ac:dyDescent="0.25">
      <c r="H162" s="22"/>
      <c r="I162" s="23"/>
    </row>
    <row r="163" spans="8:9" s="21" customFormat="1" ht="13.15" customHeight="1" x14ac:dyDescent="0.25">
      <c r="H163" s="22"/>
      <c r="I163" s="23"/>
    </row>
    <row r="164" spans="8:9" s="21" customFormat="1" ht="13.15" customHeight="1" x14ac:dyDescent="0.25">
      <c r="H164" s="22"/>
      <c r="I164" s="23"/>
    </row>
    <row r="165" spans="8:9" s="21" customFormat="1" ht="13.15" customHeight="1" x14ac:dyDescent="0.25">
      <c r="H165" s="22"/>
      <c r="I165" s="23"/>
    </row>
    <row r="166" spans="8:9" s="21" customFormat="1" ht="13.15" customHeight="1" x14ac:dyDescent="0.25">
      <c r="H166" s="22"/>
      <c r="I166" s="23"/>
    </row>
    <row r="167" spans="8:9" s="21" customFormat="1" ht="13.15" customHeight="1" x14ac:dyDescent="0.25">
      <c r="H167" s="22"/>
      <c r="I167" s="23"/>
    </row>
    <row r="168" spans="8:9" s="21" customFormat="1" ht="13.15" customHeight="1" x14ac:dyDescent="0.25">
      <c r="H168" s="22"/>
      <c r="I168" s="23"/>
    </row>
    <row r="169" spans="8:9" s="21" customFormat="1" ht="13.15" customHeight="1" x14ac:dyDescent="0.25">
      <c r="H169" s="22"/>
      <c r="I169" s="23"/>
    </row>
    <row r="170" spans="8:9" s="21" customFormat="1" ht="13.15" customHeight="1" x14ac:dyDescent="0.25">
      <c r="H170" s="22"/>
      <c r="I170" s="23"/>
    </row>
    <row r="171" spans="8:9" s="21" customFormat="1" ht="13.15" customHeight="1" x14ac:dyDescent="0.25">
      <c r="H171" s="22"/>
      <c r="I171" s="23"/>
    </row>
    <row r="172" spans="8:9" s="21" customFormat="1" ht="13.15" customHeight="1" x14ac:dyDescent="0.25">
      <c r="H172" s="22"/>
      <c r="I172" s="23"/>
    </row>
    <row r="173" spans="8:9" s="21" customFormat="1" ht="13.15" customHeight="1" x14ac:dyDescent="0.25">
      <c r="H173" s="22"/>
      <c r="I173" s="23"/>
    </row>
    <row r="174" spans="8:9" s="21" customFormat="1" ht="13.15" customHeight="1" x14ac:dyDescent="0.25">
      <c r="H174" s="22"/>
      <c r="I174" s="23"/>
    </row>
    <row r="175" spans="8:9" s="21" customFormat="1" ht="13.15" customHeight="1" x14ac:dyDescent="0.25">
      <c r="H175" s="22"/>
      <c r="I175" s="23"/>
    </row>
    <row r="176" spans="8:9" s="21" customFormat="1" ht="13.15" customHeight="1" x14ac:dyDescent="0.25">
      <c r="H176" s="22"/>
      <c r="I176" s="23"/>
    </row>
    <row r="177" spans="8:9" s="21" customFormat="1" ht="13.15" customHeight="1" x14ac:dyDescent="0.25">
      <c r="H177" s="22"/>
      <c r="I177" s="23"/>
    </row>
    <row r="178" spans="8:9" s="21" customFormat="1" ht="13.15" customHeight="1" x14ac:dyDescent="0.25">
      <c r="H178" s="22"/>
      <c r="I178" s="23"/>
    </row>
    <row r="179" spans="8:9" s="21" customFormat="1" ht="13.15" customHeight="1" x14ac:dyDescent="0.25">
      <c r="H179" s="22"/>
      <c r="I179" s="23"/>
    </row>
    <row r="180" spans="8:9" s="21" customFormat="1" ht="13.15" customHeight="1" x14ac:dyDescent="0.25">
      <c r="H180" s="22"/>
      <c r="I180" s="23"/>
    </row>
    <row r="181" spans="8:9" s="21" customFormat="1" ht="13.15" customHeight="1" x14ac:dyDescent="0.25">
      <c r="H181" s="22"/>
      <c r="I181" s="23"/>
    </row>
    <row r="182" spans="8:9" s="21" customFormat="1" ht="13.15" customHeight="1" x14ac:dyDescent="0.25">
      <c r="H182" s="22"/>
      <c r="I182" s="23"/>
    </row>
    <row r="183" spans="8:9" s="21" customFormat="1" ht="13.15" customHeight="1" x14ac:dyDescent="0.25">
      <c r="H183" s="22"/>
      <c r="I183" s="23"/>
    </row>
    <row r="184" spans="8:9" s="21" customFormat="1" ht="13.15" customHeight="1" x14ac:dyDescent="0.25">
      <c r="H184" s="22"/>
      <c r="I184" s="23"/>
    </row>
    <row r="185" spans="8:9" s="21" customFormat="1" ht="13.15" customHeight="1" x14ac:dyDescent="0.25">
      <c r="H185" s="22"/>
      <c r="I185" s="23"/>
    </row>
    <row r="186" spans="8:9" s="21" customFormat="1" ht="13.15" customHeight="1" x14ac:dyDescent="0.25">
      <c r="H186" s="22"/>
      <c r="I186" s="23"/>
    </row>
    <row r="187" spans="8:9" s="21" customFormat="1" ht="13.15" customHeight="1" x14ac:dyDescent="0.25">
      <c r="H187" s="22"/>
      <c r="I187" s="23"/>
    </row>
    <row r="188" spans="8:9" s="21" customFormat="1" ht="13.15" customHeight="1" x14ac:dyDescent="0.25">
      <c r="H188" s="22"/>
      <c r="I188" s="23"/>
    </row>
    <row r="189" spans="8:9" s="21" customFormat="1" ht="13.15" customHeight="1" x14ac:dyDescent="0.25">
      <c r="H189" s="22"/>
      <c r="I189" s="23"/>
    </row>
    <row r="190" spans="8:9" s="21" customFormat="1" ht="13.15" customHeight="1" x14ac:dyDescent="0.25">
      <c r="H190" s="22"/>
      <c r="I190" s="23"/>
    </row>
    <row r="191" spans="8:9" s="21" customFormat="1" ht="13.15" customHeight="1" x14ac:dyDescent="0.25">
      <c r="H191" s="22"/>
      <c r="I191" s="23"/>
    </row>
    <row r="192" spans="8:9" s="21" customFormat="1" ht="13.15" customHeight="1" x14ac:dyDescent="0.25">
      <c r="H192" s="22"/>
      <c r="I192" s="23"/>
    </row>
    <row r="193" spans="8:9" s="21" customFormat="1" ht="13.15" customHeight="1" x14ac:dyDescent="0.25">
      <c r="H193" s="22"/>
      <c r="I193" s="23"/>
    </row>
    <row r="194" spans="8:9" s="21" customFormat="1" ht="13.15" customHeight="1" x14ac:dyDescent="0.25">
      <c r="H194" s="22"/>
      <c r="I194" s="23"/>
    </row>
    <row r="195" spans="8:9" s="21" customFormat="1" ht="13.15" customHeight="1" x14ac:dyDescent="0.25">
      <c r="H195" s="22"/>
      <c r="I195" s="23"/>
    </row>
    <row r="196" spans="8:9" s="21" customFormat="1" ht="13.15" customHeight="1" x14ac:dyDescent="0.25">
      <c r="H196" s="22"/>
      <c r="I196" s="23"/>
    </row>
    <row r="197" spans="8:9" s="21" customFormat="1" ht="13.15" customHeight="1" x14ac:dyDescent="0.25">
      <c r="H197" s="22"/>
      <c r="I197" s="23"/>
    </row>
    <row r="198" spans="8:9" s="21" customFormat="1" ht="13.15" customHeight="1" x14ac:dyDescent="0.25">
      <c r="H198" s="22"/>
      <c r="I198" s="23"/>
    </row>
    <row r="199" spans="8:9" s="21" customFormat="1" ht="13.15" customHeight="1" x14ac:dyDescent="0.25">
      <c r="H199" s="22"/>
      <c r="I199" s="23"/>
    </row>
    <row r="200" spans="8:9" s="21" customFormat="1" ht="13.15" customHeight="1" x14ac:dyDescent="0.25">
      <c r="H200" s="22"/>
      <c r="I200" s="23"/>
    </row>
    <row r="201" spans="8:9" s="21" customFormat="1" ht="13.15" customHeight="1" x14ac:dyDescent="0.25">
      <c r="H201" s="22"/>
      <c r="I201" s="23"/>
    </row>
    <row r="202" spans="8:9" s="21" customFormat="1" ht="13.15" customHeight="1" x14ac:dyDescent="0.25">
      <c r="H202" s="22"/>
      <c r="I202" s="23"/>
    </row>
    <row r="203" spans="8:9" s="21" customFormat="1" ht="13.15" customHeight="1" x14ac:dyDescent="0.25">
      <c r="H203" s="22"/>
      <c r="I203" s="23"/>
    </row>
    <row r="204" spans="8:9" s="21" customFormat="1" ht="13.15" customHeight="1" x14ac:dyDescent="0.25">
      <c r="H204" s="22"/>
      <c r="I204" s="23"/>
    </row>
    <row r="205" spans="8:9" s="21" customFormat="1" ht="13.15" customHeight="1" x14ac:dyDescent="0.25">
      <c r="H205" s="22"/>
      <c r="I205" s="23"/>
    </row>
    <row r="206" spans="8:9" s="21" customFormat="1" ht="13.15" customHeight="1" x14ac:dyDescent="0.25">
      <c r="H206" s="22"/>
      <c r="I206" s="23"/>
    </row>
    <row r="207" spans="8:9" s="21" customFormat="1" ht="13.15" customHeight="1" x14ac:dyDescent="0.25">
      <c r="H207" s="22"/>
      <c r="I207" s="23"/>
    </row>
    <row r="208" spans="8:9" s="21" customFormat="1" ht="13.15" customHeight="1" x14ac:dyDescent="0.25">
      <c r="H208" s="22"/>
      <c r="I208" s="23"/>
    </row>
    <row r="209" spans="8:9" s="21" customFormat="1" ht="13.15" customHeight="1" x14ac:dyDescent="0.25">
      <c r="H209" s="22"/>
      <c r="I209" s="23"/>
    </row>
    <row r="210" spans="8:9" s="21" customFormat="1" ht="13.15" customHeight="1" x14ac:dyDescent="0.25">
      <c r="H210" s="22"/>
      <c r="I210" s="23"/>
    </row>
    <row r="211" spans="8:9" s="21" customFormat="1" ht="13.15" customHeight="1" x14ac:dyDescent="0.25">
      <c r="H211" s="22"/>
      <c r="I211" s="23"/>
    </row>
    <row r="212" spans="8:9" s="21" customFormat="1" ht="13.15" customHeight="1" x14ac:dyDescent="0.25">
      <c r="H212" s="22"/>
      <c r="I212" s="23"/>
    </row>
    <row r="213" spans="8:9" s="21" customFormat="1" ht="13.15" customHeight="1" x14ac:dyDescent="0.25">
      <c r="H213" s="22"/>
      <c r="I213" s="23"/>
    </row>
    <row r="214" spans="8:9" s="21" customFormat="1" ht="13.15" customHeight="1" x14ac:dyDescent="0.25">
      <c r="H214" s="22"/>
      <c r="I214" s="23"/>
    </row>
    <row r="215" spans="8:9" s="21" customFormat="1" ht="13.15" customHeight="1" x14ac:dyDescent="0.25">
      <c r="H215" s="22"/>
      <c r="I215" s="23"/>
    </row>
    <row r="216" spans="8:9" s="21" customFormat="1" ht="13.15" customHeight="1" x14ac:dyDescent="0.25">
      <c r="H216" s="22"/>
      <c r="I216" s="23"/>
    </row>
    <row r="217" spans="8:9" s="21" customFormat="1" ht="13.15" customHeight="1" x14ac:dyDescent="0.25">
      <c r="H217" s="22"/>
      <c r="I217" s="23"/>
    </row>
    <row r="218" spans="8:9" s="21" customFormat="1" ht="13.15" customHeight="1" x14ac:dyDescent="0.25">
      <c r="H218" s="22"/>
      <c r="I218" s="23"/>
    </row>
    <row r="219" spans="8:9" s="21" customFormat="1" ht="13.15" customHeight="1" x14ac:dyDescent="0.25">
      <c r="H219" s="22"/>
      <c r="I219" s="23"/>
    </row>
    <row r="220" spans="8:9" s="21" customFormat="1" ht="13.15" customHeight="1" x14ac:dyDescent="0.25">
      <c r="H220" s="22"/>
      <c r="I220" s="23"/>
    </row>
    <row r="221" spans="8:9" s="21" customFormat="1" ht="13.15" customHeight="1" x14ac:dyDescent="0.25">
      <c r="H221" s="22"/>
      <c r="I221" s="23"/>
    </row>
    <row r="222" spans="8:9" s="21" customFormat="1" ht="13.15" customHeight="1" x14ac:dyDescent="0.25">
      <c r="H222" s="22"/>
      <c r="I222" s="23"/>
    </row>
    <row r="223" spans="8:9" s="21" customFormat="1" ht="13.15" customHeight="1" x14ac:dyDescent="0.25">
      <c r="H223" s="22"/>
      <c r="I223" s="23"/>
    </row>
    <row r="224" spans="8:9" s="21" customFormat="1" ht="13.15" customHeight="1" x14ac:dyDescent="0.25">
      <c r="H224" s="22"/>
      <c r="I224" s="23"/>
    </row>
    <row r="225" spans="8:9" s="21" customFormat="1" ht="13.15" customHeight="1" x14ac:dyDescent="0.25">
      <c r="H225" s="22"/>
      <c r="I225" s="23"/>
    </row>
    <row r="226" spans="8:9" s="21" customFormat="1" ht="13.15" customHeight="1" x14ac:dyDescent="0.25">
      <c r="H226" s="22"/>
      <c r="I226" s="23"/>
    </row>
    <row r="227" spans="8:9" s="21" customFormat="1" ht="13.15" customHeight="1" x14ac:dyDescent="0.25">
      <c r="H227" s="22"/>
      <c r="I227" s="23"/>
    </row>
    <row r="228" spans="8:9" s="21" customFormat="1" ht="13.15" customHeight="1" x14ac:dyDescent="0.25">
      <c r="H228" s="22"/>
      <c r="I228" s="23"/>
    </row>
    <row r="229" spans="8:9" s="21" customFormat="1" ht="13.15" customHeight="1" x14ac:dyDescent="0.25">
      <c r="H229" s="22"/>
      <c r="I229" s="23"/>
    </row>
    <row r="230" spans="8:9" s="21" customFormat="1" ht="13.15" customHeight="1" x14ac:dyDescent="0.25">
      <c r="H230" s="22"/>
      <c r="I230" s="23"/>
    </row>
    <row r="231" spans="8:9" s="21" customFormat="1" ht="13.15" customHeight="1" x14ac:dyDescent="0.25">
      <c r="H231" s="22"/>
      <c r="I231" s="23"/>
    </row>
    <row r="232" spans="8:9" s="21" customFormat="1" ht="13.15" customHeight="1" x14ac:dyDescent="0.25">
      <c r="H232" s="22"/>
      <c r="I232" s="23"/>
    </row>
    <row r="233" spans="8:9" s="21" customFormat="1" ht="13.15" customHeight="1" x14ac:dyDescent="0.25">
      <c r="H233" s="22"/>
      <c r="I233" s="23"/>
    </row>
    <row r="234" spans="8:9" s="21" customFormat="1" ht="13.15" customHeight="1" x14ac:dyDescent="0.25">
      <c r="H234" s="22"/>
      <c r="I234" s="23"/>
    </row>
    <row r="235" spans="8:9" s="21" customFormat="1" ht="13.15" customHeight="1" x14ac:dyDescent="0.25">
      <c r="H235" s="22"/>
      <c r="I235" s="23"/>
    </row>
    <row r="236" spans="8:9" s="21" customFormat="1" ht="13.15" customHeight="1" x14ac:dyDescent="0.25">
      <c r="H236" s="22"/>
      <c r="I236" s="23"/>
    </row>
    <row r="237" spans="8:9" s="21" customFormat="1" ht="13.15" customHeight="1" x14ac:dyDescent="0.25">
      <c r="H237" s="22"/>
      <c r="I237" s="23"/>
    </row>
    <row r="238" spans="8:9" s="21" customFormat="1" ht="13.15" customHeight="1" x14ac:dyDescent="0.25">
      <c r="H238" s="22"/>
      <c r="I238" s="23"/>
    </row>
    <row r="239" spans="8:9" s="21" customFormat="1" ht="13.15" customHeight="1" x14ac:dyDescent="0.25">
      <c r="H239" s="22"/>
      <c r="I239" s="23"/>
    </row>
    <row r="240" spans="8:9" s="21" customFormat="1" ht="13.15" customHeight="1" x14ac:dyDescent="0.25">
      <c r="H240" s="22"/>
      <c r="I240" s="23"/>
    </row>
    <row r="241" spans="8:9" s="21" customFormat="1" ht="13.15" customHeight="1" x14ac:dyDescent="0.25">
      <c r="H241" s="22"/>
      <c r="I241" s="23"/>
    </row>
    <row r="242" spans="8:9" s="21" customFormat="1" ht="13.15" customHeight="1" x14ac:dyDescent="0.25">
      <c r="H242" s="22"/>
      <c r="I242" s="23"/>
    </row>
    <row r="243" spans="8:9" s="21" customFormat="1" ht="13.15" customHeight="1" x14ac:dyDescent="0.25">
      <c r="H243" s="22"/>
      <c r="I243" s="23"/>
    </row>
    <row r="244" spans="8:9" s="21" customFormat="1" ht="13.15" customHeight="1" x14ac:dyDescent="0.25">
      <c r="H244" s="22"/>
      <c r="I244" s="23"/>
    </row>
    <row r="245" spans="8:9" s="21" customFormat="1" ht="13.15" customHeight="1" x14ac:dyDescent="0.25">
      <c r="H245" s="22"/>
      <c r="I245" s="23"/>
    </row>
    <row r="246" spans="8:9" s="21" customFormat="1" ht="13.15" customHeight="1" x14ac:dyDescent="0.25">
      <c r="H246" s="22"/>
      <c r="I246" s="23"/>
    </row>
    <row r="247" spans="8:9" s="21" customFormat="1" ht="13.15" customHeight="1" x14ac:dyDescent="0.25">
      <c r="H247" s="22"/>
      <c r="I247" s="23"/>
    </row>
    <row r="248" spans="8:9" s="21" customFormat="1" ht="13.15" customHeight="1" x14ac:dyDescent="0.25">
      <c r="H248" s="22"/>
      <c r="I248" s="23"/>
    </row>
    <row r="249" spans="8:9" s="21" customFormat="1" ht="13.15" customHeight="1" x14ac:dyDescent="0.25">
      <c r="H249" s="22"/>
      <c r="I249" s="23"/>
    </row>
    <row r="250" spans="8:9" s="21" customFormat="1" ht="13.15" customHeight="1" x14ac:dyDescent="0.25">
      <c r="H250" s="22"/>
      <c r="I250" s="23"/>
    </row>
    <row r="251" spans="8:9" s="21" customFormat="1" ht="13.15" customHeight="1" x14ac:dyDescent="0.25">
      <c r="H251" s="22"/>
      <c r="I251" s="23"/>
    </row>
    <row r="252" spans="8:9" s="21" customFormat="1" ht="13.15" customHeight="1" x14ac:dyDescent="0.25">
      <c r="H252" s="22"/>
      <c r="I252" s="23"/>
    </row>
    <row r="253" spans="8:9" s="21" customFormat="1" ht="13.15" customHeight="1" x14ac:dyDescent="0.25">
      <c r="H253" s="22"/>
      <c r="I253" s="23"/>
    </row>
    <row r="254" spans="8:9" s="21" customFormat="1" ht="13.15" customHeight="1" x14ac:dyDescent="0.25">
      <c r="H254" s="22"/>
      <c r="I254" s="23"/>
    </row>
    <row r="255" spans="8:9" s="21" customFormat="1" ht="13.15" customHeight="1" x14ac:dyDescent="0.25">
      <c r="H255" s="22"/>
      <c r="I255" s="23"/>
    </row>
    <row r="256" spans="8:9" s="21" customFormat="1" ht="13.15" customHeight="1" x14ac:dyDescent="0.25">
      <c r="H256" s="22"/>
      <c r="I256" s="23"/>
    </row>
    <row r="257" spans="8:9" s="21" customFormat="1" ht="13.15" customHeight="1" x14ac:dyDescent="0.25">
      <c r="H257" s="22"/>
      <c r="I257" s="23"/>
    </row>
    <row r="258" spans="8:9" s="21" customFormat="1" ht="13.15" customHeight="1" x14ac:dyDescent="0.25">
      <c r="H258" s="22"/>
      <c r="I258" s="23"/>
    </row>
    <row r="259" spans="8:9" s="21" customFormat="1" ht="13.15" customHeight="1" x14ac:dyDescent="0.25">
      <c r="H259" s="22"/>
      <c r="I259" s="23"/>
    </row>
    <row r="260" spans="8:9" s="21" customFormat="1" ht="13.15" customHeight="1" x14ac:dyDescent="0.25">
      <c r="H260" s="22"/>
      <c r="I260" s="23"/>
    </row>
    <row r="261" spans="8:9" s="21" customFormat="1" ht="13.15" customHeight="1" x14ac:dyDescent="0.25">
      <c r="H261" s="22"/>
      <c r="I261" s="23"/>
    </row>
    <row r="262" spans="8:9" s="21" customFormat="1" ht="13.15" customHeight="1" x14ac:dyDescent="0.25">
      <c r="H262" s="22"/>
      <c r="I262" s="23"/>
    </row>
    <row r="263" spans="8:9" s="21" customFormat="1" ht="13.15" customHeight="1" x14ac:dyDescent="0.25">
      <c r="H263" s="22"/>
      <c r="I263" s="23"/>
    </row>
    <row r="264" spans="8:9" s="21" customFormat="1" ht="13.15" customHeight="1" x14ac:dyDescent="0.25">
      <c r="H264" s="22"/>
      <c r="I264" s="23"/>
    </row>
    <row r="265" spans="8:9" s="21" customFormat="1" ht="13.15" customHeight="1" x14ac:dyDescent="0.25">
      <c r="H265" s="22"/>
      <c r="I265" s="23"/>
    </row>
    <row r="266" spans="8:9" s="21" customFormat="1" ht="13.15" customHeight="1" x14ac:dyDescent="0.25">
      <c r="H266" s="22"/>
      <c r="I266" s="23"/>
    </row>
    <row r="267" spans="8:9" s="21" customFormat="1" ht="13.15" customHeight="1" x14ac:dyDescent="0.25">
      <c r="H267" s="22"/>
      <c r="I267" s="23"/>
    </row>
    <row r="268" spans="8:9" s="21" customFormat="1" ht="13.15" customHeight="1" x14ac:dyDescent="0.25">
      <c r="H268" s="22"/>
      <c r="I268" s="23"/>
    </row>
    <row r="269" spans="8:9" s="21" customFormat="1" ht="13.15" customHeight="1" x14ac:dyDescent="0.25">
      <c r="H269" s="22"/>
      <c r="I269" s="23"/>
    </row>
    <row r="270" spans="8:9" s="21" customFormat="1" ht="13.15" customHeight="1" x14ac:dyDescent="0.25">
      <c r="H270" s="22"/>
      <c r="I270" s="23"/>
    </row>
    <row r="271" spans="8:9" s="21" customFormat="1" ht="13.15" customHeight="1" x14ac:dyDescent="0.25">
      <c r="H271" s="22"/>
      <c r="I271" s="23"/>
    </row>
    <row r="272" spans="8:9" s="21" customFormat="1" ht="13.15" customHeight="1" x14ac:dyDescent="0.25">
      <c r="H272" s="22"/>
      <c r="I272" s="23"/>
    </row>
    <row r="273" spans="8:9" s="21" customFormat="1" ht="13.15" customHeight="1" x14ac:dyDescent="0.25">
      <c r="H273" s="22"/>
      <c r="I273" s="23"/>
    </row>
    <row r="274" spans="8:9" s="21" customFormat="1" ht="13.15" customHeight="1" x14ac:dyDescent="0.25">
      <c r="H274" s="22"/>
      <c r="I274" s="23"/>
    </row>
    <row r="275" spans="8:9" s="21" customFormat="1" ht="13.15" customHeight="1" x14ac:dyDescent="0.25">
      <c r="H275" s="22"/>
      <c r="I275" s="23"/>
    </row>
    <row r="276" spans="8:9" s="21" customFormat="1" ht="13.15" customHeight="1" x14ac:dyDescent="0.25">
      <c r="H276" s="22"/>
      <c r="I276" s="23"/>
    </row>
    <row r="277" spans="8:9" s="21" customFormat="1" ht="13.15" customHeight="1" x14ac:dyDescent="0.25">
      <c r="H277" s="22"/>
      <c r="I277" s="23"/>
    </row>
    <row r="278" spans="8:9" s="21" customFormat="1" ht="13.15" customHeight="1" x14ac:dyDescent="0.25">
      <c r="H278" s="22"/>
      <c r="I278" s="23"/>
    </row>
    <row r="279" spans="8:9" s="21" customFormat="1" ht="13.15" customHeight="1" x14ac:dyDescent="0.25">
      <c r="H279" s="22"/>
      <c r="I279" s="23"/>
    </row>
    <row r="280" spans="8:9" s="21" customFormat="1" ht="13.15" customHeight="1" x14ac:dyDescent="0.25">
      <c r="H280" s="22"/>
      <c r="I280" s="23"/>
    </row>
    <row r="281" spans="8:9" s="21" customFormat="1" ht="13.15" customHeight="1" x14ac:dyDescent="0.25">
      <c r="H281" s="22"/>
      <c r="I281" s="23"/>
    </row>
    <row r="282" spans="8:9" s="21" customFormat="1" ht="13.15" customHeight="1" x14ac:dyDescent="0.25">
      <c r="H282" s="22"/>
      <c r="I282" s="23"/>
    </row>
    <row r="283" spans="8:9" s="21" customFormat="1" ht="13.15" customHeight="1" x14ac:dyDescent="0.25">
      <c r="H283" s="22"/>
      <c r="I283" s="23"/>
    </row>
    <row r="284" spans="8:9" s="21" customFormat="1" ht="13.15" customHeight="1" x14ac:dyDescent="0.25">
      <c r="H284" s="22"/>
      <c r="I284" s="23"/>
    </row>
    <row r="285" spans="8:9" s="21" customFormat="1" ht="13.15" customHeight="1" x14ac:dyDescent="0.25">
      <c r="H285" s="22"/>
      <c r="I285" s="23"/>
    </row>
    <row r="286" spans="8:9" s="21" customFormat="1" ht="13.15" customHeight="1" x14ac:dyDescent="0.25">
      <c r="H286" s="22"/>
      <c r="I286" s="23"/>
    </row>
    <row r="287" spans="8:9" s="21" customFormat="1" ht="13.15" customHeight="1" x14ac:dyDescent="0.25">
      <c r="H287" s="22"/>
      <c r="I287" s="23"/>
    </row>
    <row r="288" spans="8:9" s="21" customFormat="1" ht="13.15" customHeight="1" x14ac:dyDescent="0.25">
      <c r="H288" s="22"/>
      <c r="I288" s="23"/>
    </row>
    <row r="289" spans="8:9" s="21" customFormat="1" ht="13.15" customHeight="1" x14ac:dyDescent="0.25">
      <c r="H289" s="22"/>
      <c r="I289" s="23"/>
    </row>
    <row r="290" spans="8:9" s="21" customFormat="1" ht="13.15" customHeight="1" x14ac:dyDescent="0.25">
      <c r="H290" s="22"/>
      <c r="I290" s="23"/>
    </row>
    <row r="291" spans="8:9" s="21" customFormat="1" ht="13.15" customHeight="1" x14ac:dyDescent="0.25">
      <c r="H291" s="22"/>
      <c r="I291" s="23"/>
    </row>
    <row r="292" spans="8:9" s="21" customFormat="1" ht="13.15" customHeight="1" x14ac:dyDescent="0.25">
      <c r="H292" s="22"/>
      <c r="I292" s="23"/>
    </row>
    <row r="293" spans="8:9" s="21" customFormat="1" ht="13.15" customHeight="1" x14ac:dyDescent="0.25">
      <c r="H293" s="22"/>
      <c r="I293" s="23"/>
    </row>
    <row r="294" spans="8:9" s="21" customFormat="1" ht="13.15" customHeight="1" x14ac:dyDescent="0.25">
      <c r="H294" s="22"/>
      <c r="I294" s="23"/>
    </row>
    <row r="295" spans="8:9" s="21" customFormat="1" ht="13.15" customHeight="1" x14ac:dyDescent="0.25">
      <c r="H295" s="22"/>
      <c r="I295" s="23"/>
    </row>
    <row r="296" spans="8:9" s="21" customFormat="1" ht="13.15" customHeight="1" x14ac:dyDescent="0.25">
      <c r="H296" s="22"/>
      <c r="I296" s="23"/>
    </row>
    <row r="297" spans="8:9" s="21" customFormat="1" ht="13.15" customHeight="1" x14ac:dyDescent="0.25">
      <c r="H297" s="22"/>
      <c r="I297" s="23"/>
    </row>
    <row r="298" spans="8:9" s="21" customFormat="1" ht="13.15" customHeight="1" x14ac:dyDescent="0.25">
      <c r="H298" s="22"/>
      <c r="I298" s="23"/>
    </row>
    <row r="299" spans="8:9" s="21" customFormat="1" ht="13.15" customHeight="1" x14ac:dyDescent="0.25">
      <c r="H299" s="22"/>
      <c r="I299" s="23"/>
    </row>
    <row r="300" spans="8:9" s="21" customFormat="1" ht="13.15" customHeight="1" x14ac:dyDescent="0.25">
      <c r="H300" s="22"/>
      <c r="I300" s="23"/>
    </row>
    <row r="301" spans="8:9" s="21" customFormat="1" ht="13.15" customHeight="1" x14ac:dyDescent="0.25">
      <c r="H301" s="22"/>
      <c r="I301" s="23"/>
    </row>
    <row r="302" spans="8:9" s="21" customFormat="1" ht="13.15" customHeight="1" x14ac:dyDescent="0.25">
      <c r="H302" s="22"/>
      <c r="I302" s="23"/>
    </row>
    <row r="303" spans="8:9" s="21" customFormat="1" ht="13.15" customHeight="1" x14ac:dyDescent="0.25">
      <c r="H303" s="22"/>
      <c r="I303" s="23"/>
    </row>
    <row r="304" spans="8:9" s="21" customFormat="1" ht="13.15" customHeight="1" x14ac:dyDescent="0.25">
      <c r="H304" s="22"/>
      <c r="I304" s="23"/>
    </row>
    <row r="305" spans="8:9" s="21" customFormat="1" ht="13.15" customHeight="1" x14ac:dyDescent="0.25">
      <c r="H305" s="22"/>
      <c r="I305" s="23"/>
    </row>
    <row r="306" spans="8:9" s="21" customFormat="1" ht="13.15" customHeight="1" x14ac:dyDescent="0.25">
      <c r="H306" s="22"/>
      <c r="I306" s="23"/>
    </row>
    <row r="307" spans="8:9" s="21" customFormat="1" ht="13.15" customHeight="1" x14ac:dyDescent="0.25">
      <c r="H307" s="22"/>
      <c r="I307" s="23"/>
    </row>
    <row r="308" spans="8:9" s="21" customFormat="1" ht="13.15" customHeight="1" x14ac:dyDescent="0.25">
      <c r="H308" s="22"/>
      <c r="I308" s="23"/>
    </row>
    <row r="309" spans="8:9" s="21" customFormat="1" ht="13.15" customHeight="1" x14ac:dyDescent="0.25">
      <c r="H309" s="22"/>
      <c r="I309" s="23"/>
    </row>
    <row r="310" spans="8:9" s="21" customFormat="1" ht="13.15" customHeight="1" x14ac:dyDescent="0.25">
      <c r="H310" s="22"/>
      <c r="I310" s="23"/>
    </row>
    <row r="311" spans="8:9" s="21" customFormat="1" ht="13.15" customHeight="1" x14ac:dyDescent="0.25">
      <c r="H311" s="22"/>
      <c r="I311" s="23"/>
    </row>
    <row r="312" spans="8:9" s="21" customFormat="1" ht="13.15" customHeight="1" x14ac:dyDescent="0.25">
      <c r="H312" s="22"/>
      <c r="I312" s="23"/>
    </row>
    <row r="313" spans="8:9" s="21" customFormat="1" ht="13.15" customHeight="1" x14ac:dyDescent="0.25">
      <c r="H313" s="22"/>
      <c r="I313" s="23"/>
    </row>
    <row r="314" spans="8:9" s="21" customFormat="1" ht="13.15" customHeight="1" x14ac:dyDescent="0.25">
      <c r="H314" s="22"/>
      <c r="I314" s="23"/>
    </row>
    <row r="315" spans="8:9" s="21" customFormat="1" ht="13.15" customHeight="1" x14ac:dyDescent="0.25">
      <c r="H315" s="22"/>
      <c r="I315" s="23"/>
    </row>
    <row r="316" spans="8:9" s="21" customFormat="1" ht="13.15" customHeight="1" x14ac:dyDescent="0.25">
      <c r="H316" s="22"/>
      <c r="I316" s="23"/>
    </row>
    <row r="317" spans="8:9" s="21" customFormat="1" ht="13.15" customHeight="1" x14ac:dyDescent="0.25">
      <c r="H317" s="22"/>
      <c r="I317" s="23"/>
    </row>
    <row r="318" spans="8:9" s="21" customFormat="1" ht="13.15" customHeight="1" x14ac:dyDescent="0.25">
      <c r="H318" s="22"/>
      <c r="I318" s="23"/>
    </row>
    <row r="319" spans="8:9" s="21" customFormat="1" ht="13.15" customHeight="1" x14ac:dyDescent="0.25">
      <c r="H319" s="22"/>
      <c r="I319" s="23"/>
    </row>
    <row r="320" spans="8:9" s="21" customFormat="1" ht="13.15" customHeight="1" x14ac:dyDescent="0.25">
      <c r="H320" s="22"/>
      <c r="I320" s="23"/>
    </row>
    <row r="321" spans="8:9" s="21" customFormat="1" ht="13.15" customHeight="1" x14ac:dyDescent="0.25">
      <c r="H321" s="22"/>
      <c r="I321" s="23"/>
    </row>
    <row r="322" spans="8:9" s="21" customFormat="1" ht="13.15" customHeight="1" x14ac:dyDescent="0.25">
      <c r="H322" s="22"/>
      <c r="I322" s="23"/>
    </row>
    <row r="323" spans="8:9" s="21" customFormat="1" ht="13.15" customHeight="1" x14ac:dyDescent="0.25">
      <c r="H323" s="22"/>
      <c r="I323" s="23"/>
    </row>
    <row r="324" spans="8:9" s="21" customFormat="1" ht="13.15" customHeight="1" x14ac:dyDescent="0.25">
      <c r="H324" s="22"/>
      <c r="I324" s="23"/>
    </row>
    <row r="325" spans="8:9" s="21" customFormat="1" ht="13.15" customHeight="1" x14ac:dyDescent="0.25">
      <c r="H325" s="22"/>
      <c r="I325" s="23"/>
    </row>
    <row r="326" spans="8:9" s="21" customFormat="1" ht="13.15" customHeight="1" x14ac:dyDescent="0.25">
      <c r="H326" s="22"/>
      <c r="I326" s="23"/>
    </row>
    <row r="327" spans="8:9" s="21" customFormat="1" ht="13.15" customHeight="1" x14ac:dyDescent="0.25">
      <c r="H327" s="22"/>
      <c r="I327" s="23"/>
    </row>
    <row r="328" spans="8:9" s="21" customFormat="1" ht="13.15" customHeight="1" x14ac:dyDescent="0.25">
      <c r="H328" s="22"/>
      <c r="I328" s="23"/>
    </row>
    <row r="329" spans="8:9" s="21" customFormat="1" ht="13.15" customHeight="1" x14ac:dyDescent="0.25">
      <c r="H329" s="22"/>
      <c r="I329" s="23"/>
    </row>
    <row r="330" spans="8:9" s="21" customFormat="1" ht="13.15" customHeight="1" x14ac:dyDescent="0.25">
      <c r="H330" s="22"/>
      <c r="I330" s="23"/>
    </row>
    <row r="331" spans="8:9" s="21" customFormat="1" ht="13.15" customHeight="1" x14ac:dyDescent="0.25">
      <c r="H331" s="22"/>
      <c r="I331" s="23"/>
    </row>
    <row r="332" spans="8:9" s="21" customFormat="1" ht="13.15" customHeight="1" x14ac:dyDescent="0.25">
      <c r="H332" s="22"/>
      <c r="I332" s="23"/>
    </row>
    <row r="333" spans="8:9" s="21" customFormat="1" ht="13.15" customHeight="1" x14ac:dyDescent="0.25">
      <c r="H333" s="22"/>
      <c r="I333" s="23"/>
    </row>
    <row r="334" spans="8:9" s="21" customFormat="1" ht="13.15" customHeight="1" x14ac:dyDescent="0.25">
      <c r="H334" s="22"/>
      <c r="I334" s="23"/>
    </row>
    <row r="335" spans="8:9" s="21" customFormat="1" ht="13.15" customHeight="1" x14ac:dyDescent="0.25">
      <c r="H335" s="22"/>
      <c r="I335" s="23"/>
    </row>
    <row r="336" spans="8:9" s="21" customFormat="1" ht="13.15" customHeight="1" x14ac:dyDescent="0.25">
      <c r="H336" s="22"/>
      <c r="I336" s="23"/>
    </row>
    <row r="337" spans="8:9" s="21" customFormat="1" ht="13.15" customHeight="1" x14ac:dyDescent="0.25">
      <c r="H337" s="22"/>
      <c r="I337" s="23"/>
    </row>
    <row r="338" spans="8:9" s="21" customFormat="1" ht="13.15" customHeight="1" x14ac:dyDescent="0.25">
      <c r="H338" s="22"/>
      <c r="I338" s="23"/>
    </row>
    <row r="339" spans="8:9" s="21" customFormat="1" ht="13.15" customHeight="1" x14ac:dyDescent="0.25">
      <c r="H339" s="22"/>
      <c r="I339" s="23"/>
    </row>
    <row r="340" spans="8:9" s="21" customFormat="1" ht="13.15" customHeight="1" x14ac:dyDescent="0.25">
      <c r="H340" s="22"/>
      <c r="I340" s="23"/>
    </row>
    <row r="341" spans="8:9" s="21" customFormat="1" ht="13.15" customHeight="1" x14ac:dyDescent="0.25">
      <c r="H341" s="22"/>
      <c r="I341" s="23"/>
    </row>
    <row r="342" spans="8:9" s="21" customFormat="1" ht="13.15" customHeight="1" x14ac:dyDescent="0.25">
      <c r="H342" s="22"/>
      <c r="I342" s="23"/>
    </row>
    <row r="343" spans="8:9" s="21" customFormat="1" ht="13.15" customHeight="1" x14ac:dyDescent="0.25">
      <c r="H343" s="22"/>
      <c r="I343" s="23"/>
    </row>
    <row r="344" spans="8:9" s="21" customFormat="1" ht="13.15" customHeight="1" x14ac:dyDescent="0.25">
      <c r="H344" s="22"/>
      <c r="I344" s="23"/>
    </row>
    <row r="345" spans="8:9" s="21" customFormat="1" ht="13.15" customHeight="1" x14ac:dyDescent="0.25">
      <c r="H345" s="22"/>
      <c r="I345" s="23"/>
    </row>
    <row r="346" spans="8:9" s="21" customFormat="1" ht="13.15" customHeight="1" x14ac:dyDescent="0.25">
      <c r="H346" s="22"/>
      <c r="I346" s="23"/>
    </row>
    <row r="347" spans="8:9" s="21" customFormat="1" ht="13.15" customHeight="1" x14ac:dyDescent="0.25">
      <c r="H347" s="22"/>
      <c r="I347" s="23"/>
    </row>
    <row r="348" spans="8:9" s="21" customFormat="1" ht="13.15" customHeight="1" x14ac:dyDescent="0.25">
      <c r="H348" s="22"/>
      <c r="I348" s="23"/>
    </row>
    <row r="349" spans="8:9" s="21" customFormat="1" ht="13.15" customHeight="1" x14ac:dyDescent="0.25">
      <c r="H349" s="22"/>
      <c r="I349" s="23"/>
    </row>
    <row r="350" spans="8:9" s="21" customFormat="1" ht="13.15" customHeight="1" x14ac:dyDescent="0.25">
      <c r="H350" s="22"/>
      <c r="I350" s="23"/>
    </row>
    <row r="351" spans="8:9" s="21" customFormat="1" ht="13.15" customHeight="1" x14ac:dyDescent="0.25">
      <c r="H351" s="22"/>
      <c r="I351" s="23"/>
    </row>
    <row r="352" spans="8:9" s="21" customFormat="1" ht="13.15" customHeight="1" x14ac:dyDescent="0.25">
      <c r="H352" s="22"/>
      <c r="I352" s="23"/>
    </row>
    <row r="353" spans="8:9" s="21" customFormat="1" ht="13.15" customHeight="1" x14ac:dyDescent="0.25">
      <c r="H353" s="22"/>
      <c r="I353" s="23"/>
    </row>
    <row r="354" spans="8:9" s="21" customFormat="1" ht="13.15" customHeight="1" x14ac:dyDescent="0.25">
      <c r="H354" s="22"/>
      <c r="I354" s="23"/>
    </row>
    <row r="355" spans="8:9" s="21" customFormat="1" ht="13.15" customHeight="1" x14ac:dyDescent="0.25">
      <c r="H355" s="22"/>
      <c r="I355" s="23"/>
    </row>
    <row r="356" spans="8:9" s="21" customFormat="1" ht="13.15" customHeight="1" x14ac:dyDescent="0.25">
      <c r="H356" s="22"/>
      <c r="I356" s="23"/>
    </row>
    <row r="357" spans="8:9" s="21" customFormat="1" ht="13.15" customHeight="1" x14ac:dyDescent="0.25">
      <c r="H357" s="22"/>
      <c r="I357" s="23"/>
    </row>
    <row r="358" spans="8:9" s="21" customFormat="1" ht="13.15" customHeight="1" x14ac:dyDescent="0.25">
      <c r="H358" s="22"/>
      <c r="I358" s="23"/>
    </row>
    <row r="359" spans="8:9" s="21" customFormat="1" ht="13.15" customHeight="1" x14ac:dyDescent="0.25">
      <c r="H359" s="22"/>
      <c r="I359" s="23"/>
    </row>
    <row r="360" spans="8:9" s="21" customFormat="1" ht="13.15" customHeight="1" x14ac:dyDescent="0.25">
      <c r="H360" s="22"/>
      <c r="I360" s="23"/>
    </row>
    <row r="361" spans="8:9" s="21" customFormat="1" ht="13.15" customHeight="1" x14ac:dyDescent="0.25">
      <c r="H361" s="22"/>
      <c r="I361" s="23"/>
    </row>
    <row r="362" spans="8:9" s="21" customFormat="1" ht="13.15" customHeight="1" x14ac:dyDescent="0.25">
      <c r="H362" s="22"/>
      <c r="I362" s="23"/>
    </row>
    <row r="363" spans="8:9" s="21" customFormat="1" ht="13.15" customHeight="1" x14ac:dyDescent="0.25">
      <c r="H363" s="22"/>
      <c r="I363" s="23"/>
    </row>
    <row r="364" spans="8:9" s="21" customFormat="1" ht="13.15" customHeight="1" x14ac:dyDescent="0.25">
      <c r="H364" s="22"/>
      <c r="I364" s="23"/>
    </row>
    <row r="365" spans="8:9" s="21" customFormat="1" ht="13.15" customHeight="1" x14ac:dyDescent="0.25">
      <c r="H365" s="22"/>
      <c r="I365" s="23"/>
    </row>
    <row r="366" spans="8:9" s="21" customFormat="1" ht="13.15" customHeight="1" x14ac:dyDescent="0.25">
      <c r="H366" s="22"/>
      <c r="I366" s="23"/>
    </row>
    <row r="367" spans="8:9" s="21" customFormat="1" ht="13.15" customHeight="1" x14ac:dyDescent="0.25">
      <c r="H367" s="22"/>
      <c r="I367" s="23"/>
    </row>
    <row r="368" spans="8:9" s="21" customFormat="1" ht="13.15" customHeight="1" x14ac:dyDescent="0.25">
      <c r="H368" s="22"/>
      <c r="I368" s="23"/>
    </row>
    <row r="369" spans="8:9" s="21" customFormat="1" ht="13.15" customHeight="1" x14ac:dyDescent="0.25">
      <c r="H369" s="22"/>
      <c r="I369" s="23"/>
    </row>
    <row r="370" spans="8:9" s="21" customFormat="1" ht="13.15" customHeight="1" x14ac:dyDescent="0.25">
      <c r="H370" s="22"/>
      <c r="I370" s="23"/>
    </row>
    <row r="371" spans="8:9" s="21" customFormat="1" ht="13.15" customHeight="1" x14ac:dyDescent="0.25">
      <c r="H371" s="22"/>
      <c r="I371" s="23"/>
    </row>
    <row r="372" spans="8:9" s="21" customFormat="1" ht="13.15" customHeight="1" x14ac:dyDescent="0.25">
      <c r="H372" s="22"/>
      <c r="I372" s="23"/>
    </row>
    <row r="373" spans="8:9" s="21" customFormat="1" ht="13.15" customHeight="1" x14ac:dyDescent="0.25">
      <c r="H373" s="22"/>
      <c r="I373" s="23"/>
    </row>
    <row r="374" spans="8:9" s="21" customFormat="1" ht="13.15" customHeight="1" x14ac:dyDescent="0.25">
      <c r="H374" s="22"/>
      <c r="I374" s="23"/>
    </row>
    <row r="375" spans="8:9" s="21" customFormat="1" ht="13.15" customHeight="1" x14ac:dyDescent="0.25">
      <c r="H375" s="22"/>
      <c r="I375" s="23"/>
    </row>
    <row r="376" spans="8:9" s="21" customFormat="1" ht="13.15" customHeight="1" x14ac:dyDescent="0.25">
      <c r="H376" s="22"/>
      <c r="I376" s="23"/>
    </row>
    <row r="377" spans="8:9" s="21" customFormat="1" ht="13.15" customHeight="1" x14ac:dyDescent="0.25">
      <c r="H377" s="22"/>
      <c r="I377" s="23"/>
    </row>
    <row r="378" spans="8:9" s="21" customFormat="1" ht="13.15" customHeight="1" x14ac:dyDescent="0.25">
      <c r="H378" s="22"/>
      <c r="I378" s="23"/>
    </row>
    <row r="379" spans="8:9" s="21" customFormat="1" ht="13.15" customHeight="1" x14ac:dyDescent="0.25">
      <c r="H379" s="22"/>
      <c r="I379" s="23"/>
    </row>
    <row r="380" spans="8:9" s="21" customFormat="1" ht="13.15" customHeight="1" x14ac:dyDescent="0.25">
      <c r="H380" s="22"/>
      <c r="I380" s="23"/>
    </row>
    <row r="381" spans="8:9" s="21" customFormat="1" ht="13.15" customHeight="1" x14ac:dyDescent="0.25">
      <c r="H381" s="22"/>
      <c r="I381" s="23"/>
    </row>
    <row r="382" spans="8:9" s="21" customFormat="1" ht="13.15" customHeight="1" x14ac:dyDescent="0.25">
      <c r="H382" s="22"/>
      <c r="I382" s="23"/>
    </row>
    <row r="383" spans="8:9" s="21" customFormat="1" ht="13.15" customHeight="1" x14ac:dyDescent="0.25">
      <c r="H383" s="22"/>
      <c r="I383" s="23"/>
    </row>
    <row r="384" spans="8:9" s="21" customFormat="1" ht="13.15" customHeight="1" x14ac:dyDescent="0.25">
      <c r="H384" s="22"/>
      <c r="I384" s="23"/>
    </row>
    <row r="385" spans="8:9" s="21" customFormat="1" ht="13.15" customHeight="1" x14ac:dyDescent="0.25">
      <c r="H385" s="22"/>
      <c r="I385" s="23"/>
    </row>
    <row r="386" spans="8:9" s="21" customFormat="1" ht="13.15" customHeight="1" x14ac:dyDescent="0.25">
      <c r="H386" s="22"/>
      <c r="I386" s="23"/>
    </row>
    <row r="387" spans="8:9" s="21" customFormat="1" ht="13.15" customHeight="1" x14ac:dyDescent="0.25">
      <c r="H387" s="22"/>
      <c r="I387" s="23"/>
    </row>
    <row r="388" spans="8:9" s="21" customFormat="1" ht="13.15" customHeight="1" x14ac:dyDescent="0.25">
      <c r="H388" s="22"/>
      <c r="I388" s="23"/>
    </row>
    <row r="389" spans="8:9" s="21" customFormat="1" ht="13.15" customHeight="1" x14ac:dyDescent="0.25">
      <c r="H389" s="22"/>
      <c r="I389" s="23"/>
    </row>
    <row r="390" spans="8:9" s="21" customFormat="1" ht="13.15" customHeight="1" x14ac:dyDescent="0.25">
      <c r="H390" s="22"/>
      <c r="I390" s="23"/>
    </row>
    <row r="391" spans="8:9" s="21" customFormat="1" ht="13.15" customHeight="1" x14ac:dyDescent="0.25">
      <c r="H391" s="22"/>
      <c r="I391" s="23"/>
    </row>
    <row r="392" spans="8:9" s="21" customFormat="1" ht="13.15" customHeight="1" x14ac:dyDescent="0.25">
      <c r="H392" s="22"/>
      <c r="I392" s="23"/>
    </row>
    <row r="393" spans="8:9" s="21" customFormat="1" ht="13.15" customHeight="1" x14ac:dyDescent="0.25">
      <c r="H393" s="22"/>
      <c r="I393" s="23"/>
    </row>
    <row r="394" spans="8:9" s="21" customFormat="1" ht="13.15" customHeight="1" x14ac:dyDescent="0.25">
      <c r="H394" s="22"/>
      <c r="I394" s="23"/>
    </row>
    <row r="395" spans="8:9" s="21" customFormat="1" ht="13.15" customHeight="1" x14ac:dyDescent="0.25">
      <c r="H395" s="22"/>
      <c r="I395" s="23"/>
    </row>
    <row r="396" spans="8:9" s="21" customFormat="1" ht="13.15" customHeight="1" x14ac:dyDescent="0.25">
      <c r="H396" s="22"/>
      <c r="I396" s="23"/>
    </row>
    <row r="397" spans="8:9" s="21" customFormat="1" ht="13.15" customHeight="1" x14ac:dyDescent="0.25">
      <c r="H397" s="22"/>
      <c r="I397" s="23"/>
    </row>
    <row r="398" spans="8:9" s="21" customFormat="1" ht="13.15" customHeight="1" x14ac:dyDescent="0.25">
      <c r="H398" s="22"/>
      <c r="I398" s="23"/>
    </row>
    <row r="399" spans="8:9" s="21" customFormat="1" ht="13.15" customHeight="1" x14ac:dyDescent="0.25">
      <c r="H399" s="22"/>
      <c r="I399" s="23"/>
    </row>
    <row r="400" spans="8:9" s="21" customFormat="1" ht="13.15" customHeight="1" x14ac:dyDescent="0.25">
      <c r="H400" s="22"/>
      <c r="I400" s="23"/>
    </row>
    <row r="401" spans="8:9" s="21" customFormat="1" ht="13.15" customHeight="1" x14ac:dyDescent="0.25">
      <c r="H401" s="22"/>
      <c r="I401" s="23"/>
    </row>
    <row r="402" spans="8:9" s="21" customFormat="1" ht="13.15" customHeight="1" x14ac:dyDescent="0.25">
      <c r="H402" s="22"/>
      <c r="I402" s="23"/>
    </row>
    <row r="403" spans="8:9" s="21" customFormat="1" ht="13.15" customHeight="1" x14ac:dyDescent="0.25">
      <c r="H403" s="22"/>
      <c r="I403" s="23"/>
    </row>
    <row r="404" spans="8:9" s="21" customFormat="1" ht="13.15" customHeight="1" x14ac:dyDescent="0.25">
      <c r="H404" s="22"/>
      <c r="I404" s="23"/>
    </row>
    <row r="405" spans="8:9" s="21" customFormat="1" ht="13.15" customHeight="1" x14ac:dyDescent="0.25">
      <c r="H405" s="22"/>
      <c r="I405" s="23"/>
    </row>
    <row r="406" spans="8:9" s="21" customFormat="1" ht="13.15" customHeight="1" x14ac:dyDescent="0.25">
      <c r="H406" s="22"/>
      <c r="I406" s="23"/>
    </row>
    <row r="407" spans="8:9" s="21" customFormat="1" ht="13.15" customHeight="1" x14ac:dyDescent="0.25">
      <c r="H407" s="22"/>
      <c r="I407" s="23"/>
    </row>
    <row r="408" spans="8:9" s="21" customFormat="1" ht="13.15" customHeight="1" x14ac:dyDescent="0.25">
      <c r="H408" s="22"/>
      <c r="I408" s="23"/>
    </row>
    <row r="409" spans="8:9" s="21" customFormat="1" ht="13.15" customHeight="1" x14ac:dyDescent="0.25">
      <c r="H409" s="22"/>
      <c r="I409" s="23"/>
    </row>
    <row r="410" spans="8:9" s="21" customFormat="1" ht="13.15" customHeight="1" x14ac:dyDescent="0.25">
      <c r="H410" s="22"/>
      <c r="I410" s="23"/>
    </row>
    <row r="411" spans="8:9" s="21" customFormat="1" ht="13.15" customHeight="1" x14ac:dyDescent="0.25">
      <c r="H411" s="22"/>
      <c r="I411" s="23"/>
    </row>
    <row r="412" spans="8:9" s="21" customFormat="1" ht="13.15" customHeight="1" x14ac:dyDescent="0.25">
      <c r="H412" s="22"/>
      <c r="I412" s="23"/>
    </row>
    <row r="413" spans="8:9" s="21" customFormat="1" ht="13.15" customHeight="1" x14ac:dyDescent="0.25">
      <c r="H413" s="22"/>
      <c r="I413" s="23"/>
    </row>
    <row r="414" spans="8:9" s="21" customFormat="1" ht="13.15" customHeight="1" x14ac:dyDescent="0.25">
      <c r="H414" s="22"/>
      <c r="I414" s="23"/>
    </row>
    <row r="415" spans="8:9" s="21" customFormat="1" ht="13.15" customHeight="1" x14ac:dyDescent="0.25">
      <c r="H415" s="22"/>
      <c r="I415" s="23"/>
    </row>
    <row r="416" spans="8:9" s="21" customFormat="1" ht="13.15" customHeight="1" x14ac:dyDescent="0.25">
      <c r="H416" s="22"/>
      <c r="I416" s="23"/>
    </row>
    <row r="417" spans="8:9" s="21" customFormat="1" ht="13.15" customHeight="1" x14ac:dyDescent="0.25">
      <c r="H417" s="22"/>
      <c r="I417" s="23"/>
    </row>
    <row r="418" spans="8:9" s="21" customFormat="1" ht="13.15" customHeight="1" x14ac:dyDescent="0.25">
      <c r="H418" s="22"/>
      <c r="I418" s="23"/>
    </row>
    <row r="419" spans="8:9" s="21" customFormat="1" ht="13.15" customHeight="1" x14ac:dyDescent="0.25">
      <c r="H419" s="22"/>
      <c r="I419" s="23"/>
    </row>
    <row r="420" spans="8:9" s="21" customFormat="1" ht="13.15" customHeight="1" x14ac:dyDescent="0.25">
      <c r="H420" s="22"/>
      <c r="I420" s="23"/>
    </row>
    <row r="421" spans="8:9" s="21" customFormat="1" ht="13.15" customHeight="1" x14ac:dyDescent="0.25">
      <c r="H421" s="22"/>
      <c r="I421" s="23"/>
    </row>
    <row r="422" spans="8:9" s="21" customFormat="1" ht="13.15" customHeight="1" x14ac:dyDescent="0.25">
      <c r="H422" s="22"/>
      <c r="I422" s="23"/>
    </row>
    <row r="423" spans="8:9" s="21" customFormat="1" ht="13.15" customHeight="1" x14ac:dyDescent="0.25">
      <c r="H423" s="22"/>
      <c r="I423" s="23"/>
    </row>
    <row r="424" spans="8:9" s="21" customFormat="1" ht="13.15" customHeight="1" x14ac:dyDescent="0.25">
      <c r="H424" s="22"/>
      <c r="I424" s="23"/>
    </row>
    <row r="425" spans="8:9" s="21" customFormat="1" ht="13.15" customHeight="1" x14ac:dyDescent="0.25">
      <c r="H425" s="22"/>
      <c r="I425" s="23"/>
    </row>
    <row r="426" spans="8:9" s="21" customFormat="1" ht="13.15" customHeight="1" x14ac:dyDescent="0.25">
      <c r="H426" s="22"/>
      <c r="I426" s="23"/>
    </row>
    <row r="427" spans="8:9" s="21" customFormat="1" ht="13.15" customHeight="1" x14ac:dyDescent="0.25">
      <c r="H427" s="22"/>
      <c r="I427" s="23"/>
    </row>
    <row r="428" spans="8:9" s="21" customFormat="1" ht="13.15" customHeight="1" x14ac:dyDescent="0.25">
      <c r="H428" s="22"/>
      <c r="I428" s="23"/>
    </row>
    <row r="429" spans="8:9" s="21" customFormat="1" ht="13.15" customHeight="1" x14ac:dyDescent="0.25">
      <c r="H429" s="22"/>
      <c r="I429" s="23"/>
    </row>
    <row r="430" spans="8:9" s="21" customFormat="1" ht="13.15" customHeight="1" x14ac:dyDescent="0.25">
      <c r="H430" s="22"/>
      <c r="I430" s="23"/>
    </row>
    <row r="431" spans="8:9" s="21" customFormat="1" ht="13.15" customHeight="1" x14ac:dyDescent="0.25">
      <c r="H431" s="22"/>
      <c r="I431" s="23"/>
    </row>
    <row r="432" spans="8:9" s="21" customFormat="1" ht="13.15" customHeight="1" x14ac:dyDescent="0.25">
      <c r="H432" s="22"/>
      <c r="I432" s="23"/>
    </row>
    <row r="433" spans="8:9" s="21" customFormat="1" ht="13.15" customHeight="1" x14ac:dyDescent="0.25">
      <c r="H433" s="22"/>
      <c r="I433" s="23"/>
    </row>
    <row r="434" spans="8:9" s="21" customFormat="1" ht="13.15" customHeight="1" x14ac:dyDescent="0.25">
      <c r="H434" s="22"/>
      <c r="I434" s="23"/>
    </row>
    <row r="435" spans="8:9" s="21" customFormat="1" ht="13.15" customHeight="1" x14ac:dyDescent="0.25">
      <c r="H435" s="22"/>
      <c r="I435" s="23"/>
    </row>
    <row r="436" spans="8:9" s="21" customFormat="1" ht="13.15" customHeight="1" x14ac:dyDescent="0.25">
      <c r="H436" s="22"/>
      <c r="I436" s="23"/>
    </row>
    <row r="437" spans="8:9" s="21" customFormat="1" ht="13.15" customHeight="1" x14ac:dyDescent="0.25">
      <c r="H437" s="22"/>
      <c r="I437" s="23"/>
    </row>
    <row r="438" spans="8:9" s="21" customFormat="1" ht="13.15" customHeight="1" x14ac:dyDescent="0.25">
      <c r="H438" s="22"/>
      <c r="I438" s="23"/>
    </row>
    <row r="439" spans="8:9" s="21" customFormat="1" ht="13.15" customHeight="1" x14ac:dyDescent="0.25">
      <c r="H439" s="22"/>
      <c r="I439" s="23"/>
    </row>
    <row r="440" spans="8:9" s="21" customFormat="1" ht="13.15" customHeight="1" x14ac:dyDescent="0.25">
      <c r="H440" s="22"/>
      <c r="I440" s="23"/>
    </row>
    <row r="441" spans="8:9" s="21" customFormat="1" ht="13.15" customHeight="1" x14ac:dyDescent="0.25">
      <c r="H441" s="22"/>
      <c r="I441" s="23"/>
    </row>
    <row r="442" spans="8:9" s="21" customFormat="1" ht="13.15" customHeight="1" x14ac:dyDescent="0.25">
      <c r="H442" s="22"/>
      <c r="I442" s="23"/>
    </row>
    <row r="443" spans="8:9" s="21" customFormat="1" ht="13.15" customHeight="1" x14ac:dyDescent="0.25">
      <c r="H443" s="22"/>
      <c r="I443" s="23"/>
    </row>
    <row r="444" spans="8:9" s="21" customFormat="1" ht="13.15" customHeight="1" x14ac:dyDescent="0.25">
      <c r="H444" s="22"/>
      <c r="I444" s="23"/>
    </row>
    <row r="445" spans="8:9" s="21" customFormat="1" ht="13.15" customHeight="1" x14ac:dyDescent="0.25">
      <c r="H445" s="22"/>
      <c r="I445" s="23"/>
    </row>
    <row r="446" spans="8:9" s="21" customFormat="1" ht="13.15" customHeight="1" x14ac:dyDescent="0.25">
      <c r="H446" s="22"/>
      <c r="I446" s="23"/>
    </row>
    <row r="447" spans="8:9" s="21" customFormat="1" ht="13.15" customHeight="1" x14ac:dyDescent="0.25">
      <c r="H447" s="22"/>
      <c r="I447" s="23"/>
    </row>
    <row r="448" spans="8:9" s="21" customFormat="1" ht="13.15" customHeight="1" x14ac:dyDescent="0.25">
      <c r="H448" s="22"/>
      <c r="I448" s="23"/>
    </row>
    <row r="449" spans="8:9" s="21" customFormat="1" ht="13.15" customHeight="1" x14ac:dyDescent="0.25">
      <c r="H449" s="22"/>
      <c r="I449" s="23"/>
    </row>
    <row r="450" spans="8:9" s="21" customFormat="1" ht="13.15" customHeight="1" x14ac:dyDescent="0.25">
      <c r="H450" s="22"/>
      <c r="I450" s="23"/>
    </row>
    <row r="451" spans="8:9" s="21" customFormat="1" ht="13.15" customHeight="1" x14ac:dyDescent="0.25">
      <c r="H451" s="22"/>
      <c r="I451" s="23"/>
    </row>
    <row r="452" spans="8:9" s="21" customFormat="1" ht="13.15" customHeight="1" x14ac:dyDescent="0.25">
      <c r="H452" s="22"/>
      <c r="I452" s="23"/>
    </row>
    <row r="453" spans="8:9" s="21" customFormat="1" ht="13.15" customHeight="1" x14ac:dyDescent="0.25">
      <c r="H453" s="22"/>
      <c r="I453" s="23"/>
    </row>
    <row r="454" spans="8:9" s="21" customFormat="1" ht="13.15" customHeight="1" x14ac:dyDescent="0.25">
      <c r="H454" s="22"/>
      <c r="I454" s="23"/>
    </row>
    <row r="455" spans="8:9" s="21" customFormat="1" ht="13.15" customHeight="1" x14ac:dyDescent="0.25">
      <c r="H455" s="22"/>
      <c r="I455" s="23"/>
    </row>
    <row r="456" spans="8:9" s="21" customFormat="1" ht="13.15" customHeight="1" x14ac:dyDescent="0.25">
      <c r="H456" s="22"/>
      <c r="I456" s="23"/>
    </row>
    <row r="457" spans="8:9" s="21" customFormat="1" ht="13.15" customHeight="1" x14ac:dyDescent="0.25">
      <c r="H457" s="22"/>
      <c r="I457" s="23"/>
    </row>
    <row r="458" spans="8:9" s="21" customFormat="1" ht="13.15" customHeight="1" x14ac:dyDescent="0.25">
      <c r="H458" s="22"/>
      <c r="I458" s="23"/>
    </row>
    <row r="459" spans="8:9" s="21" customFormat="1" ht="13.15" customHeight="1" x14ac:dyDescent="0.25">
      <c r="H459" s="22"/>
      <c r="I459" s="23"/>
    </row>
    <row r="460" spans="8:9" s="21" customFormat="1" ht="13.15" customHeight="1" x14ac:dyDescent="0.25">
      <c r="H460" s="22"/>
      <c r="I460" s="23"/>
    </row>
    <row r="461" spans="8:9" s="21" customFormat="1" ht="13.15" customHeight="1" x14ac:dyDescent="0.25">
      <c r="H461" s="22"/>
      <c r="I461" s="23"/>
    </row>
    <row r="462" spans="8:9" s="21" customFormat="1" ht="13.15" customHeight="1" x14ac:dyDescent="0.25">
      <c r="H462" s="22"/>
      <c r="I462" s="23"/>
    </row>
    <row r="463" spans="8:9" s="21" customFormat="1" ht="13.15" customHeight="1" x14ac:dyDescent="0.25">
      <c r="H463" s="22"/>
      <c r="I463" s="23"/>
    </row>
    <row r="464" spans="8:9" s="21" customFormat="1" ht="13.15" customHeight="1" x14ac:dyDescent="0.25">
      <c r="H464" s="22"/>
      <c r="I464" s="23"/>
    </row>
    <row r="465" spans="8:9" s="21" customFormat="1" ht="13.15" customHeight="1" x14ac:dyDescent="0.25">
      <c r="H465" s="22"/>
      <c r="I465" s="23"/>
    </row>
    <row r="466" spans="8:9" s="21" customFormat="1" ht="13.15" customHeight="1" x14ac:dyDescent="0.25">
      <c r="H466" s="22"/>
      <c r="I466" s="23"/>
    </row>
    <row r="467" spans="8:9" s="21" customFormat="1" ht="13.15" customHeight="1" x14ac:dyDescent="0.25">
      <c r="H467" s="22"/>
      <c r="I467" s="23"/>
    </row>
    <row r="468" spans="8:9" s="21" customFormat="1" ht="13.15" customHeight="1" x14ac:dyDescent="0.25">
      <c r="H468" s="22"/>
      <c r="I468" s="23"/>
    </row>
    <row r="469" spans="8:9" s="21" customFormat="1" ht="13.15" customHeight="1" x14ac:dyDescent="0.25">
      <c r="H469" s="22"/>
      <c r="I469" s="23"/>
    </row>
    <row r="470" spans="8:9" s="21" customFormat="1" ht="13.15" customHeight="1" x14ac:dyDescent="0.25">
      <c r="H470" s="22"/>
      <c r="I470" s="23"/>
    </row>
    <row r="471" spans="8:9" s="21" customFormat="1" ht="13.15" customHeight="1" x14ac:dyDescent="0.25">
      <c r="H471" s="22"/>
      <c r="I471" s="23"/>
    </row>
    <row r="472" spans="8:9" s="21" customFormat="1" ht="13.15" customHeight="1" x14ac:dyDescent="0.25">
      <c r="H472" s="22"/>
      <c r="I472" s="23"/>
    </row>
    <row r="473" spans="8:9" s="21" customFormat="1" ht="13.15" customHeight="1" x14ac:dyDescent="0.25">
      <c r="H473" s="22"/>
      <c r="I473" s="23"/>
    </row>
    <row r="474" spans="8:9" s="21" customFormat="1" ht="13.15" customHeight="1" x14ac:dyDescent="0.25">
      <c r="H474" s="22"/>
      <c r="I474" s="23"/>
    </row>
    <row r="475" spans="8:9" s="21" customFormat="1" ht="13.15" customHeight="1" x14ac:dyDescent="0.25">
      <c r="H475" s="22"/>
      <c r="I475" s="23"/>
    </row>
    <row r="476" spans="8:9" s="21" customFormat="1" ht="13.15" customHeight="1" x14ac:dyDescent="0.25">
      <c r="H476" s="22"/>
      <c r="I476" s="23"/>
    </row>
    <row r="477" spans="8:9" s="21" customFormat="1" ht="13.15" customHeight="1" x14ac:dyDescent="0.25">
      <c r="H477" s="22"/>
      <c r="I477" s="23"/>
    </row>
    <row r="478" spans="8:9" s="21" customFormat="1" ht="13.15" customHeight="1" x14ac:dyDescent="0.25">
      <c r="H478" s="22"/>
      <c r="I478" s="23"/>
    </row>
    <row r="479" spans="8:9" s="21" customFormat="1" ht="13.15" customHeight="1" x14ac:dyDescent="0.25">
      <c r="H479" s="22"/>
      <c r="I479" s="23"/>
    </row>
    <row r="480" spans="8:9" s="21" customFormat="1" ht="13.15" customHeight="1" x14ac:dyDescent="0.25">
      <c r="H480" s="22"/>
      <c r="I480" s="23"/>
    </row>
    <row r="481" spans="8:9" s="21" customFormat="1" ht="13.15" customHeight="1" x14ac:dyDescent="0.25">
      <c r="H481" s="22"/>
      <c r="I481" s="23"/>
    </row>
    <row r="482" spans="8:9" s="21" customFormat="1" ht="13.15" customHeight="1" x14ac:dyDescent="0.25">
      <c r="H482" s="22"/>
      <c r="I482" s="23"/>
    </row>
    <row r="483" spans="8:9" s="21" customFormat="1" ht="13.15" customHeight="1" x14ac:dyDescent="0.25">
      <c r="H483" s="22"/>
      <c r="I483" s="23"/>
    </row>
    <row r="484" spans="8:9" s="21" customFormat="1" ht="13.15" customHeight="1" x14ac:dyDescent="0.25">
      <c r="H484" s="22"/>
      <c r="I484" s="23"/>
    </row>
    <row r="485" spans="8:9" s="21" customFormat="1" ht="13.15" customHeight="1" x14ac:dyDescent="0.25">
      <c r="H485" s="22"/>
      <c r="I485" s="23"/>
    </row>
    <row r="486" spans="8:9" s="21" customFormat="1" ht="13.15" customHeight="1" x14ac:dyDescent="0.25">
      <c r="H486" s="22"/>
      <c r="I486" s="23"/>
    </row>
    <row r="487" spans="8:9" s="21" customFormat="1" ht="13.15" customHeight="1" x14ac:dyDescent="0.25">
      <c r="H487" s="22"/>
      <c r="I487" s="23"/>
    </row>
    <row r="488" spans="8:9" s="21" customFormat="1" ht="13.15" customHeight="1" x14ac:dyDescent="0.25">
      <c r="H488" s="22"/>
      <c r="I488" s="23"/>
    </row>
    <row r="489" spans="8:9" s="21" customFormat="1" ht="13.15" customHeight="1" x14ac:dyDescent="0.25">
      <c r="H489" s="22"/>
      <c r="I489" s="23"/>
    </row>
    <row r="490" spans="8:9" s="21" customFormat="1" ht="13.15" customHeight="1" x14ac:dyDescent="0.25">
      <c r="H490" s="22"/>
      <c r="I490" s="23"/>
    </row>
    <row r="491" spans="8:9" s="21" customFormat="1" ht="13.15" customHeight="1" x14ac:dyDescent="0.25">
      <c r="H491" s="22"/>
      <c r="I491" s="23"/>
    </row>
    <row r="492" spans="8:9" s="21" customFormat="1" ht="13.15" customHeight="1" x14ac:dyDescent="0.25">
      <c r="H492" s="22"/>
      <c r="I492" s="23"/>
    </row>
    <row r="493" spans="8:9" s="21" customFormat="1" ht="13.15" customHeight="1" x14ac:dyDescent="0.25">
      <c r="H493" s="22"/>
      <c r="I493" s="23"/>
    </row>
    <row r="494" spans="8:9" s="21" customFormat="1" ht="13.15" customHeight="1" x14ac:dyDescent="0.25">
      <c r="H494" s="22"/>
      <c r="I494" s="23"/>
    </row>
    <row r="495" spans="8:9" s="21" customFormat="1" ht="13.15" customHeight="1" x14ac:dyDescent="0.25">
      <c r="H495" s="22"/>
      <c r="I495" s="23"/>
    </row>
    <row r="496" spans="8:9" s="21" customFormat="1" ht="13.15" customHeight="1" x14ac:dyDescent="0.25">
      <c r="H496" s="22"/>
      <c r="I496" s="23"/>
    </row>
    <row r="497" spans="8:9" s="21" customFormat="1" ht="13.15" customHeight="1" x14ac:dyDescent="0.25">
      <c r="H497" s="22"/>
      <c r="I497" s="23"/>
    </row>
    <row r="498" spans="8:9" s="21" customFormat="1" ht="13.15" customHeight="1" x14ac:dyDescent="0.25">
      <c r="H498" s="22"/>
      <c r="I498" s="23"/>
    </row>
    <row r="499" spans="8:9" s="21" customFormat="1" ht="13.15" customHeight="1" x14ac:dyDescent="0.25">
      <c r="H499" s="22"/>
      <c r="I499" s="23"/>
    </row>
    <row r="500" spans="8:9" s="21" customFormat="1" ht="13.15" customHeight="1" x14ac:dyDescent="0.25">
      <c r="H500" s="22"/>
      <c r="I500" s="23"/>
    </row>
  </sheetData>
  <autoFilter ref="A1:M1"/>
  <sortState ref="A2:CW500">
    <sortCondition ref="A2:A500"/>
  </sortState>
  <hyperlinks>
    <hyperlink ref="H11" r:id="rId1"/>
    <hyperlink ref="H13" r:id="rId2"/>
    <hyperlink ref="H16" r:id="rId3"/>
    <hyperlink ref="H27" r:id="rId4"/>
    <hyperlink ref="H23" r:id="rId5"/>
    <hyperlink ref="H24" r:id="rId6" tooltip="Persistent link using digital object identifier"/>
    <hyperlink ref="H25" r:id="rId7"/>
    <hyperlink ref="H22" r:id="rId8"/>
    <hyperlink ref="H15" r:id="rId9"/>
    <hyperlink ref="H18" r:id="rId10"/>
  </hyperlinks>
  <pageMargins left="0.7" right="0.7" top="0.75" bottom="0.75" header="0.3" footer="0.3"/>
  <pageSetup paperSize="9" orientation="portrait" r:id="rId11"/>
  <legacyDrawing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Folder" ma:contentTypeID="0x01200084ABE90BB45258488721C5683C62A6DA" ma:contentTypeVersion="0" ma:contentTypeDescription="Create a new folder." ma:contentTypeScope="" ma:versionID="70457305e4d2d612d911196f72248207">
  <xsd:schema xmlns:xsd="http://www.w3.org/2001/XMLSchema" xmlns:xs="http://www.w3.org/2001/XMLSchema" xmlns:p="http://schemas.microsoft.com/office/2006/metadata/properties" xmlns:ns1="http://schemas.microsoft.com/sharepoint/v3" targetNamespace="http://schemas.microsoft.com/office/2006/metadata/properties" ma:root="true" ma:fieldsID="23e2e92ec434ab02ccd42939b674227f" ns1:_="">
    <xsd:import namespace="http://schemas.microsoft.com/sharepoint/v3"/>
    <xsd:element name="properties">
      <xsd:complexType>
        <xsd:sequence>
          <xsd:element name="documentManagement">
            <xsd:complexType>
              <xsd:all>
                <xsd:element ref="ns1:ItemChildCount" minOccurs="0"/>
                <xsd:element ref="ns1:FolderChild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temChildCount" ma:index="3" nillable="true" ma:displayName="Item Child Count" ma:hidden="true" ma:list="Docs" ma:internalName="ItemChildCount" ma:readOnly="true" ma:showField="ItemChildCount">
      <xsd:simpleType>
        <xsd:restriction base="dms:Lookup"/>
      </xsd:simpleType>
    </xsd:element>
    <xsd:element name="FolderChildCount" ma:index="4" nillable="true" ma:displayName="Folder Child Count" ma:hidden="true" ma:list="Docs" ma:internalName="FolderChildCount" ma:readOnly="true" ma:showField="FolderChildCount">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7A1CCF37-52B7-4F60-9B94-DBFB6343B260}">
  <ds:schemaRef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purl.org/dc/dcmitype/"/>
    <ds:schemaRef ds:uri="http://www.w3.org/XML/1998/namespace"/>
  </ds:schemaRefs>
</ds:datastoreItem>
</file>

<file path=customXml/itemProps2.xml><?xml version="1.0" encoding="utf-8"?>
<ds:datastoreItem xmlns:ds="http://schemas.openxmlformats.org/officeDocument/2006/customXml" ds:itemID="{0E5DE56C-24DE-4400-8377-498C29B239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90A4F8-E97E-43BA-BF1F-DAFE2EFC25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Document Categorisation</vt:lpstr>
      <vt:lpstr>Category 1 &amp; 2</vt:lpstr>
      <vt:lpstr>Category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Database of guidance for pre-hospital emergency services and patient transport services</dc:title>
  <dc:creator/>
  <cp:lastModifiedBy/>
  <dcterms:created xsi:type="dcterms:W3CDTF">2020-07-15T11:45:28Z</dcterms:created>
  <dcterms:modified xsi:type="dcterms:W3CDTF">2025-02-24T17:15:20Z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0x01200084ABE90BB45258488721C5683C62A6DA</vt:lpwstr>
  </property>
</Properties>
</file>